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PREDRAČUN" sheetId="1" r:id="rId1"/>
  </sheets>
  <definedNames/>
  <calcPr fullCalcOnLoad="1"/>
</workbook>
</file>

<file path=xl/sharedStrings.xml><?xml version="1.0" encoding="utf-8"?>
<sst xmlns="http://schemas.openxmlformats.org/spreadsheetml/2006/main" count="217" uniqueCount="82">
  <si>
    <t>igle - nastavki; 0,60 mm x 25 mm (modri)</t>
  </si>
  <si>
    <t>kompresa; alkoholna - 6,5 cm x 3,0 cm</t>
  </si>
  <si>
    <t>Esmarch preveza; Vacutainer system</t>
  </si>
  <si>
    <t>rokavice; M</t>
  </si>
  <si>
    <t>rokavice; L</t>
  </si>
  <si>
    <t>rokavice; XL</t>
  </si>
  <si>
    <t>PVC vrečke za smeti z zapiralnim trakom; 20 l</t>
  </si>
  <si>
    <t>PVC vrečke za smeti z zapiralnim trakom; 60 l</t>
  </si>
  <si>
    <t>Predmet javnega naročila - naziv artikla</t>
  </si>
  <si>
    <t>kos</t>
  </si>
  <si>
    <t>% DDV</t>
  </si>
  <si>
    <t>Askorbinska kislina</t>
  </si>
  <si>
    <t>kg</t>
  </si>
  <si>
    <t>l</t>
  </si>
  <si>
    <t>SKUPAJ SKLOP 2</t>
  </si>
  <si>
    <t>SKUPAJ SKLOP 3</t>
  </si>
  <si>
    <t>SKUPAJ SKLOP 4</t>
  </si>
  <si>
    <t>SKUPAJ SKLOP 5</t>
  </si>
  <si>
    <t>SKUPAJ SKLOP 6</t>
  </si>
  <si>
    <t>SKUPAJ SKLOP 7</t>
  </si>
  <si>
    <t>SKUPAJ SKLOP 8</t>
  </si>
  <si>
    <t>Ime in priimek:</t>
  </si>
  <si>
    <t>Skupaj vrednost v EUR z DDV</t>
  </si>
  <si>
    <t>Zap. št</t>
  </si>
  <si>
    <t>Skupaj vrednost v EUR brez DDV</t>
  </si>
  <si>
    <t>Enota</t>
  </si>
  <si>
    <t xml:space="preserve">Količina </t>
  </si>
  <si>
    <t>Cena v EUR brez DDV</t>
  </si>
  <si>
    <t>Cena v EUR z DDV</t>
  </si>
  <si>
    <t>Naziv artikla</t>
  </si>
  <si>
    <t>10 = 6 * 7</t>
  </si>
  <si>
    <t>11 = 6 * 9</t>
  </si>
  <si>
    <t>kuhalniki za pripravo droge</t>
  </si>
  <si>
    <t>kompresa (zloženec) iz netkanega materiala; 5 cm x 5 cm; - sterilna</t>
  </si>
  <si>
    <t>kompresa (zloženec) iz netkanega materiala; 10 cm x 10 cm; - sterilna</t>
  </si>
  <si>
    <t>igle - nastavki; 0,80 mm x 40 mm (zeleni)</t>
  </si>
  <si>
    <t>igle - nastavki; 0,45 mm x 16 mm (rjavi)</t>
  </si>
  <si>
    <t>igle - nastavki; 0,40 mm x 13 mm (sivi)</t>
  </si>
  <si>
    <t xml:space="preserve">obliži univerzalni  </t>
  </si>
  <si>
    <t xml:space="preserve">razkužilo za roke </t>
  </si>
  <si>
    <t xml:space="preserve">nevtralno dezinfekcijsko sredstvo na osnovi alkohola </t>
  </si>
  <si>
    <t>igle - nastavki; 0,45 mm x 25 mm (rjavi)</t>
  </si>
  <si>
    <t>PREDRAČUN št.:</t>
  </si>
  <si>
    <t>Ponudnik ne sme v nobenem delu spreminjati besedila obrazca,</t>
  </si>
  <si>
    <t>kaj dodajati ali izbrisati!</t>
  </si>
  <si>
    <t xml:space="preserve">Ponudnik: </t>
  </si>
  <si>
    <t>STERILNI MATERIALI ZA VARNO INJICIRANJE</t>
  </si>
  <si>
    <t>V/na ___________, dne __________</t>
  </si>
  <si>
    <t>Obrazec P-4: Predračun je priloga kasneje sklenjene pogodbe.</t>
  </si>
  <si>
    <t>SKUPAJ SKLOP 1</t>
  </si>
  <si>
    <r>
      <t xml:space="preserve">kos </t>
    </r>
    <r>
      <rPr>
        <sz val="6"/>
        <rFont val="Arial"/>
        <family val="2"/>
      </rPr>
      <t>(0,5 l)</t>
    </r>
  </si>
  <si>
    <t>SKLOP 1: Inzulinske brizge z integrirano iglo 1,0 ml</t>
  </si>
  <si>
    <t>inzulinske brizge z integrirano iglo  1,0 ml; 0,33 mm (29G) x 12,7 mm    U - 100</t>
  </si>
  <si>
    <r>
      <t>inzulinske brizge z integrirano iglo  in varnostnim mehanizmom 1,0 ml; 0,33 mm x 12,7 mm  ali 29G x ½</t>
    </r>
    <r>
      <rPr>
        <sz val="10"/>
        <rFont val="Arial"/>
        <family val="0"/>
      </rPr>
      <t xml:space="preserve">   U - 100</t>
    </r>
  </si>
  <si>
    <t>SKLOP 2: Brizge in nastavki</t>
  </si>
  <si>
    <t>brizge (brez igel); z gumico - 1,0 ml</t>
  </si>
  <si>
    <t>brizge (brez igel); z gumico - 5,0 ml</t>
  </si>
  <si>
    <t>brizge (brez igel); z gumico - 10,0 ml</t>
  </si>
  <si>
    <t>igle - nastavki; 0,50 mm x 25 mm (oranžni)</t>
  </si>
  <si>
    <t>igle - nastavki; 0,50 mm x 20 mm (oranžni)</t>
  </si>
  <si>
    <t>SKLOP 3: Sanitetni material</t>
  </si>
  <si>
    <t xml:space="preserve">pritrdilni bombažni krep povoj s sponkama za pritrjevanje;                         10 cm x 5 m (+/- 10%) </t>
  </si>
  <si>
    <t>samolepljivi elastični povoj; 7,5 cm x 4,6 m (+/- 10%)</t>
  </si>
  <si>
    <t>SKLOP 4: Rokavice</t>
  </si>
  <si>
    <t>SKLOP 5: Askorbinska kislina</t>
  </si>
  <si>
    <t>SKLOP 6: Razkužila</t>
  </si>
  <si>
    <t>SKLOP 7: PVC vrečke</t>
  </si>
  <si>
    <t>SKLOP 8: Kuhalniki za pripravo droge</t>
  </si>
  <si>
    <t>SKLOP 9: Zaščitne maske</t>
  </si>
  <si>
    <t>SKUPAJ SKLOP 9</t>
  </si>
  <si>
    <t>SKLOP 10: Pobiralci za smeti</t>
  </si>
  <si>
    <t>kirurška maska z elastiko</t>
  </si>
  <si>
    <t>pobiralci za smeti</t>
  </si>
  <si>
    <t>Razpisno dokumentacijo smo pregledali, smo z njo seznanjeni, jo  razumemo in ugotavljamo, da ne vsebuje</t>
  </si>
  <si>
    <t xml:space="preserve">nobenih napak ali pomanjkljivosti, ki bi nam onemogočale predložitev popolne ponudbe. Sprejemamo vse </t>
  </si>
  <si>
    <t xml:space="preserve">razpisne pogoje in zahteve ter odgovarjamo in prevzemamo polno odgovornost za resničnost naše ponudbe. </t>
  </si>
  <si>
    <t>Vse cene so fiksne in nespremenjljive do dokončanja vsej pogodbenih del. Ponudba velja vse do ___________</t>
  </si>
  <si>
    <t>brizge (brez igel); z gumico - 2,0 ml</t>
  </si>
  <si>
    <t>9 = 5 * 6</t>
  </si>
  <si>
    <t>10 = 5 * 8</t>
  </si>
  <si>
    <t>Podpis:</t>
  </si>
  <si>
    <r>
      <t>lepilni trak za pritrjevanje obvezilnega materiala;</t>
    </r>
    <r>
      <rPr>
        <sz val="9"/>
        <rFont val="Arial"/>
        <family val="2"/>
      </rPr>
      <t xml:space="preserve"> 2,5 cm x 9,1 m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</si>
</sst>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  <numFmt numFmtId="175" formatCode="0.0000"/>
    <numFmt numFmtId="176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7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wrapText="1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1" fillId="33" borderId="26" xfId="0" applyNumberFormat="1" applyFont="1" applyFill="1" applyBorder="1" applyAlignment="1">
      <alignment wrapText="1"/>
    </xf>
    <xf numFmtId="4" fontId="7" fillId="33" borderId="14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8" xfId="0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7" fillId="33" borderId="2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75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5" fontId="9" fillId="7" borderId="0" xfId="0" applyNumberFormat="1" applyFont="1" applyFill="1" applyBorder="1" applyAlignment="1">
      <alignment/>
    </xf>
    <xf numFmtId="172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4" fontId="0" fillId="7" borderId="0" xfId="0" applyNumberFormat="1" applyFill="1" applyBorder="1" applyAlignment="1">
      <alignment/>
    </xf>
    <xf numFmtId="0" fontId="5" fillId="7" borderId="0" xfId="0" applyFont="1" applyFill="1" applyAlignment="1">
      <alignment horizontal="left"/>
    </xf>
    <xf numFmtId="175" fontId="0" fillId="7" borderId="0" xfId="0" applyNumberFormat="1" applyFill="1" applyBorder="1" applyAlignment="1">
      <alignment/>
    </xf>
    <xf numFmtId="172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175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/>
    </xf>
    <xf numFmtId="176" fontId="0" fillId="0" borderId="12" xfId="0" applyNumberFormat="1" applyBorder="1" applyAlignment="1">
      <alignment/>
    </xf>
    <xf numFmtId="4" fontId="1" fillId="34" borderId="13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5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1"/>
  <sheetViews>
    <sheetView tabSelected="1" view="pageLayout" workbookViewId="0" topLeftCell="A6">
      <selection activeCell="H23" sqref="H23"/>
    </sheetView>
  </sheetViews>
  <sheetFormatPr defaultColWidth="9.140625" defaultRowHeight="12.75"/>
  <cols>
    <col min="1" max="1" width="7.00390625" style="20" customWidth="1"/>
    <col min="2" max="2" width="31.00390625" style="1" customWidth="1"/>
    <col min="3" max="3" width="28.00390625" style="1" customWidth="1"/>
    <col min="4" max="4" width="6.8515625" style="19" customWidth="1"/>
    <col min="5" max="5" width="10.7109375" style="1" customWidth="1"/>
    <col min="6" max="6" width="19.8515625" style="1" customWidth="1"/>
    <col min="7" max="7" width="9.140625" style="19" customWidth="1"/>
    <col min="8" max="8" width="21.140625" style="1" customWidth="1"/>
    <col min="9" max="9" width="16.57421875" style="1" customWidth="1"/>
    <col min="10" max="10" width="16.140625" style="47" customWidth="1"/>
    <col min="11" max="14" width="9.140625" style="1" customWidth="1"/>
    <col min="15" max="16" width="10.140625" style="1" bestFit="1" customWidth="1"/>
    <col min="17" max="16384" width="9.140625" style="1" customWidth="1"/>
  </cols>
  <sheetData>
    <row r="1" ht="12.75" hidden="1"/>
    <row r="2" spans="4:10" ht="12.75" hidden="1">
      <c r="D2" s="68"/>
      <c r="E2" s="69"/>
      <c r="G2" s="1"/>
      <c r="H2" s="47"/>
      <c r="I2" s="14"/>
      <c r="J2" s="14"/>
    </row>
    <row r="3" spans="2:10" ht="18">
      <c r="B3" s="12" t="s">
        <v>42</v>
      </c>
      <c r="D3" s="70" t="s">
        <v>43</v>
      </c>
      <c r="E3" s="71"/>
      <c r="F3" s="72"/>
      <c r="G3" s="72"/>
      <c r="H3" s="73"/>
      <c r="I3" s="74"/>
      <c r="J3" s="14"/>
    </row>
    <row r="4" spans="2:10" ht="15.75">
      <c r="B4" s="13"/>
      <c r="D4" s="70" t="s">
        <v>44</v>
      </c>
      <c r="E4" s="71"/>
      <c r="F4" s="72"/>
      <c r="G4" s="72"/>
      <c r="H4" s="73"/>
      <c r="I4" s="74"/>
      <c r="J4" s="14"/>
    </row>
    <row r="5" spans="2:9" ht="26.25" customHeight="1">
      <c r="B5" s="14" t="s">
        <v>45</v>
      </c>
      <c r="D5" s="75"/>
      <c r="E5" s="76"/>
      <c r="F5" s="77"/>
      <c r="G5" s="77"/>
      <c r="H5" s="73"/>
      <c r="I5" s="77"/>
    </row>
    <row r="6" spans="2:8" ht="12.75">
      <c r="B6" s="14"/>
      <c r="D6" s="68"/>
      <c r="E6" s="69"/>
      <c r="G6" s="1"/>
      <c r="H6" s="47"/>
    </row>
    <row r="7" spans="2:8" ht="12.75">
      <c r="B7" s="14" t="s">
        <v>46</v>
      </c>
      <c r="D7" s="68"/>
      <c r="E7" s="69"/>
      <c r="G7" s="1"/>
      <c r="H7" s="47"/>
    </row>
    <row r="9" ht="12.75">
      <c r="A9" s="21" t="s">
        <v>51</v>
      </c>
    </row>
    <row r="11" ht="13.5" thickBot="1"/>
    <row r="12" spans="1:10" ht="26.25" thickBot="1">
      <c r="A12" s="38" t="s">
        <v>23</v>
      </c>
      <c r="B12" s="39" t="s">
        <v>8</v>
      </c>
      <c r="C12" s="39" t="s">
        <v>29</v>
      </c>
      <c r="D12" s="46" t="s">
        <v>25</v>
      </c>
      <c r="E12" s="39" t="s">
        <v>26</v>
      </c>
      <c r="F12" s="39" t="s">
        <v>27</v>
      </c>
      <c r="G12" s="40" t="s">
        <v>10</v>
      </c>
      <c r="H12" s="39" t="s">
        <v>28</v>
      </c>
      <c r="I12" s="41" t="s">
        <v>24</v>
      </c>
      <c r="J12" s="48" t="s">
        <v>22</v>
      </c>
    </row>
    <row r="13" spans="1:10" s="45" customFormat="1" ht="10.5" thickBot="1">
      <c r="A13" s="64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58" t="s">
        <v>78</v>
      </c>
      <c r="J13" s="59" t="s">
        <v>79</v>
      </c>
    </row>
    <row r="14" spans="1:10" ht="42.75" customHeight="1">
      <c r="A14" s="23">
        <v>1</v>
      </c>
      <c r="B14" s="7" t="s">
        <v>52</v>
      </c>
      <c r="C14" s="7"/>
      <c r="D14" s="31" t="s">
        <v>9</v>
      </c>
      <c r="E14" s="8">
        <v>400000</v>
      </c>
      <c r="F14" s="81"/>
      <c r="G14" s="31">
        <v>9.5</v>
      </c>
      <c r="H14" s="81">
        <f>(F14+(F14*9.5%))</f>
        <v>0</v>
      </c>
      <c r="I14" s="55">
        <f>E14*F14</f>
        <v>0</v>
      </c>
      <c r="J14" s="50">
        <f>E14*H14</f>
        <v>0</v>
      </c>
    </row>
    <row r="15" spans="1:10" ht="60.75" customHeight="1" thickBot="1">
      <c r="A15" s="29">
        <v>2</v>
      </c>
      <c r="B15" s="95" t="s">
        <v>53</v>
      </c>
      <c r="C15" s="6"/>
      <c r="D15" s="33" t="s">
        <v>9</v>
      </c>
      <c r="E15" s="10">
        <v>20000</v>
      </c>
      <c r="F15" s="96"/>
      <c r="G15" s="33">
        <v>9.5</v>
      </c>
      <c r="H15" s="96">
        <f>(F15+(F15*9.5%))</f>
        <v>0</v>
      </c>
      <c r="I15" s="56">
        <f>E15*F15</f>
        <v>0</v>
      </c>
      <c r="J15" s="52">
        <f>E15*H15</f>
        <v>0</v>
      </c>
    </row>
    <row r="16" ht="13.5" thickBot="1"/>
    <row r="17" spans="8:14" ht="22.5" customHeight="1" thickBot="1">
      <c r="H17" s="18" t="s">
        <v>49</v>
      </c>
      <c r="I17" s="82">
        <f>SUM(I14:I15)</f>
        <v>0</v>
      </c>
      <c r="J17" s="57">
        <f>SUM(J14:J15)</f>
        <v>0</v>
      </c>
      <c r="N17" s="47"/>
    </row>
    <row r="18" ht="12.75">
      <c r="A18" s="21" t="s">
        <v>54</v>
      </c>
    </row>
    <row r="19" ht="13.5" thickBot="1">
      <c r="A19" s="21"/>
    </row>
    <row r="20" spans="1:10" ht="26.25" thickBot="1">
      <c r="A20" s="38" t="s">
        <v>23</v>
      </c>
      <c r="B20" s="39" t="s">
        <v>8</v>
      </c>
      <c r="C20" s="39" t="s">
        <v>29</v>
      </c>
      <c r="D20" s="46" t="s">
        <v>25</v>
      </c>
      <c r="E20" s="39" t="s">
        <v>26</v>
      </c>
      <c r="F20" s="39" t="s">
        <v>27</v>
      </c>
      <c r="G20" s="40" t="s">
        <v>10</v>
      </c>
      <c r="H20" s="39" t="s">
        <v>28</v>
      </c>
      <c r="I20" s="41" t="s">
        <v>24</v>
      </c>
      <c r="J20" s="48" t="s">
        <v>22</v>
      </c>
    </row>
    <row r="21" spans="1:11" ht="13.5" thickBot="1">
      <c r="A21" s="64">
        <v>1</v>
      </c>
      <c r="B21" s="63">
        <v>2</v>
      </c>
      <c r="C21" s="63">
        <v>3</v>
      </c>
      <c r="D21" s="63">
        <v>4</v>
      </c>
      <c r="E21" s="63">
        <v>5</v>
      </c>
      <c r="F21" s="63">
        <v>6</v>
      </c>
      <c r="G21" s="63">
        <v>7</v>
      </c>
      <c r="H21" s="63">
        <v>8</v>
      </c>
      <c r="I21" s="58" t="s">
        <v>78</v>
      </c>
      <c r="J21" s="59" t="s">
        <v>79</v>
      </c>
      <c r="K21" s="45"/>
    </row>
    <row r="22" spans="1:10" ht="27.75" customHeight="1">
      <c r="A22" s="23">
        <v>1</v>
      </c>
      <c r="B22" s="66" t="s">
        <v>55</v>
      </c>
      <c r="C22" s="7"/>
      <c r="D22" s="31" t="s">
        <v>9</v>
      </c>
      <c r="E22" s="8">
        <v>100000</v>
      </c>
      <c r="F22" s="81"/>
      <c r="G22" s="31">
        <v>9.5</v>
      </c>
      <c r="H22" s="81">
        <f>(F22+(F22*G22%))</f>
        <v>0</v>
      </c>
      <c r="I22" s="55">
        <f aca="true" t="shared" si="0" ref="I22:I32">E22*F22</f>
        <v>0</v>
      </c>
      <c r="J22" s="50">
        <f aca="true" t="shared" si="1" ref="J22:J32">E22*H22</f>
        <v>0</v>
      </c>
    </row>
    <row r="23" spans="1:10" ht="24.75" customHeight="1">
      <c r="A23" s="24">
        <v>2</v>
      </c>
      <c r="B23" s="62" t="s">
        <v>77</v>
      </c>
      <c r="C23" s="3"/>
      <c r="D23" s="32" t="s">
        <v>9</v>
      </c>
      <c r="E23" s="83">
        <v>60000</v>
      </c>
      <c r="F23" s="84"/>
      <c r="G23" s="32">
        <v>9.5</v>
      </c>
      <c r="H23" s="84">
        <f aca="true" t="shared" si="2" ref="H23:H32">(F23+(F23*G23%))</f>
        <v>0</v>
      </c>
      <c r="I23" s="54">
        <f t="shared" si="0"/>
        <v>0</v>
      </c>
      <c r="J23" s="51">
        <f t="shared" si="1"/>
        <v>0</v>
      </c>
    </row>
    <row r="24" spans="1:10" ht="25.5" customHeight="1">
      <c r="A24" s="24">
        <v>3</v>
      </c>
      <c r="B24" s="62" t="s">
        <v>56</v>
      </c>
      <c r="C24" s="3"/>
      <c r="D24" s="32" t="s">
        <v>9</v>
      </c>
      <c r="E24" s="9">
        <v>20000</v>
      </c>
      <c r="F24" s="84"/>
      <c r="G24" s="32">
        <v>9.5</v>
      </c>
      <c r="H24" s="84">
        <f t="shared" si="2"/>
        <v>0</v>
      </c>
      <c r="I24" s="54">
        <f t="shared" si="0"/>
        <v>0</v>
      </c>
      <c r="J24" s="51">
        <f t="shared" si="1"/>
        <v>0</v>
      </c>
    </row>
    <row r="25" spans="1:10" ht="27.75" customHeight="1">
      <c r="A25" s="24">
        <v>4</v>
      </c>
      <c r="B25" s="62" t="s">
        <v>57</v>
      </c>
      <c r="C25" s="3"/>
      <c r="D25" s="32" t="s">
        <v>9</v>
      </c>
      <c r="E25" s="9">
        <v>5000</v>
      </c>
      <c r="F25" s="84"/>
      <c r="G25" s="32">
        <v>9.5</v>
      </c>
      <c r="H25" s="84">
        <f t="shared" si="2"/>
        <v>0</v>
      </c>
      <c r="I25" s="54">
        <f t="shared" si="0"/>
        <v>0</v>
      </c>
      <c r="J25" s="51">
        <f t="shared" si="1"/>
        <v>0</v>
      </c>
    </row>
    <row r="26" spans="1:10" ht="25.5" customHeight="1">
      <c r="A26" s="24">
        <v>5</v>
      </c>
      <c r="B26" s="62" t="s">
        <v>37</v>
      </c>
      <c r="C26" s="3"/>
      <c r="D26" s="67" t="s">
        <v>9</v>
      </c>
      <c r="E26" s="9">
        <v>20000</v>
      </c>
      <c r="F26" s="84"/>
      <c r="G26" s="32">
        <v>9.5</v>
      </c>
      <c r="H26" s="84">
        <f t="shared" si="2"/>
        <v>0</v>
      </c>
      <c r="I26" s="54">
        <f t="shared" si="0"/>
        <v>0</v>
      </c>
      <c r="J26" s="51">
        <f t="shared" si="1"/>
        <v>0</v>
      </c>
    </row>
    <row r="27" spans="1:10" ht="25.5">
      <c r="A27" s="24">
        <v>6</v>
      </c>
      <c r="B27" s="62" t="s">
        <v>36</v>
      </c>
      <c r="C27" s="3"/>
      <c r="D27" s="32" t="s">
        <v>9</v>
      </c>
      <c r="E27" s="9">
        <v>80000</v>
      </c>
      <c r="F27" s="84"/>
      <c r="G27" s="32">
        <v>9.5</v>
      </c>
      <c r="H27" s="84">
        <f t="shared" si="2"/>
        <v>0</v>
      </c>
      <c r="I27" s="54">
        <f t="shared" si="0"/>
        <v>0</v>
      </c>
      <c r="J27" s="51">
        <f t="shared" si="1"/>
        <v>0</v>
      </c>
    </row>
    <row r="28" spans="1:10" ht="25.5">
      <c r="A28" s="61">
        <v>7</v>
      </c>
      <c r="B28" s="62" t="s">
        <v>41</v>
      </c>
      <c r="C28" s="3"/>
      <c r="D28" s="32" t="s">
        <v>9</v>
      </c>
      <c r="E28" s="9">
        <v>8000</v>
      </c>
      <c r="F28" s="84"/>
      <c r="G28" s="32">
        <v>9.5</v>
      </c>
      <c r="H28" s="84">
        <f t="shared" si="2"/>
        <v>0</v>
      </c>
      <c r="I28" s="54">
        <f t="shared" si="0"/>
        <v>0</v>
      </c>
      <c r="J28" s="51">
        <f t="shared" si="1"/>
        <v>0</v>
      </c>
    </row>
    <row r="29" spans="1:10" ht="25.5">
      <c r="A29" s="61">
        <v>8</v>
      </c>
      <c r="B29" s="62" t="s">
        <v>58</v>
      </c>
      <c r="C29" s="3"/>
      <c r="D29" s="32" t="s">
        <v>9</v>
      </c>
      <c r="E29" s="9">
        <v>10000</v>
      </c>
      <c r="F29" s="84"/>
      <c r="G29" s="32">
        <v>9.5</v>
      </c>
      <c r="H29" s="84">
        <f t="shared" si="2"/>
        <v>0</v>
      </c>
      <c r="I29" s="54">
        <f t="shared" si="0"/>
        <v>0</v>
      </c>
      <c r="J29" s="51">
        <f t="shared" si="1"/>
        <v>0</v>
      </c>
    </row>
    <row r="30" spans="1:10" ht="25.5">
      <c r="A30" s="61">
        <v>9</v>
      </c>
      <c r="B30" s="62" t="s">
        <v>59</v>
      </c>
      <c r="C30" s="3"/>
      <c r="D30" s="32" t="s">
        <v>9</v>
      </c>
      <c r="E30" s="9">
        <v>60000</v>
      </c>
      <c r="F30" s="84"/>
      <c r="G30" s="32">
        <v>9.5</v>
      </c>
      <c r="H30" s="84">
        <f t="shared" si="2"/>
        <v>0</v>
      </c>
      <c r="I30" s="54">
        <f t="shared" si="0"/>
        <v>0</v>
      </c>
      <c r="J30" s="51">
        <f t="shared" si="1"/>
        <v>0</v>
      </c>
    </row>
    <row r="31" spans="1:10" ht="25.5">
      <c r="A31" s="61">
        <v>10</v>
      </c>
      <c r="B31" s="62" t="s">
        <v>0</v>
      </c>
      <c r="C31" s="3"/>
      <c r="D31" s="32" t="s">
        <v>9</v>
      </c>
      <c r="E31" s="9">
        <v>60000</v>
      </c>
      <c r="F31" s="84"/>
      <c r="G31" s="32">
        <v>9.5</v>
      </c>
      <c r="H31" s="84">
        <f t="shared" si="2"/>
        <v>0</v>
      </c>
      <c r="I31" s="54">
        <f t="shared" si="0"/>
        <v>0</v>
      </c>
      <c r="J31" s="51">
        <f t="shared" si="1"/>
        <v>0</v>
      </c>
    </row>
    <row r="32" spans="1:10" ht="26.25" thickBot="1">
      <c r="A32" s="26">
        <v>11</v>
      </c>
      <c r="B32" s="6" t="s">
        <v>35</v>
      </c>
      <c r="C32" s="6"/>
      <c r="D32" s="33" t="s">
        <v>9</v>
      </c>
      <c r="E32" s="10">
        <v>20000</v>
      </c>
      <c r="F32" s="96"/>
      <c r="G32" s="33">
        <v>9.5</v>
      </c>
      <c r="H32" s="96">
        <f t="shared" si="2"/>
        <v>0</v>
      </c>
      <c r="I32" s="56">
        <f t="shared" si="0"/>
        <v>0</v>
      </c>
      <c r="J32" s="52">
        <f t="shared" si="1"/>
        <v>0</v>
      </c>
    </row>
    <row r="33" ht="13.5" thickBot="1"/>
    <row r="34" spans="8:10" ht="26.25" customHeight="1" thickBot="1">
      <c r="H34" s="87" t="s">
        <v>14</v>
      </c>
      <c r="I34" s="82">
        <f>SUM(I22:I32)</f>
        <v>0</v>
      </c>
      <c r="J34" s="57">
        <f>SUM(J22:J32)</f>
        <v>0</v>
      </c>
    </row>
    <row r="35" ht="12.75">
      <c r="A35" s="21" t="s">
        <v>60</v>
      </c>
    </row>
    <row r="36" ht="13.5" thickBot="1"/>
    <row r="37" spans="1:10" ht="26.25" thickBot="1">
      <c r="A37" s="38" t="s">
        <v>23</v>
      </c>
      <c r="B37" s="39" t="s">
        <v>8</v>
      </c>
      <c r="C37" s="39" t="s">
        <v>29</v>
      </c>
      <c r="D37" s="46" t="s">
        <v>25</v>
      </c>
      <c r="E37" s="39" t="s">
        <v>26</v>
      </c>
      <c r="F37" s="39" t="s">
        <v>27</v>
      </c>
      <c r="G37" s="40" t="s">
        <v>10</v>
      </c>
      <c r="H37" s="39" t="s">
        <v>28</v>
      </c>
      <c r="I37" s="41" t="s">
        <v>24</v>
      </c>
      <c r="J37" s="48" t="s">
        <v>22</v>
      </c>
    </row>
    <row r="38" spans="1:10" s="45" customFormat="1" ht="10.5" thickBot="1">
      <c r="A38" s="64">
        <v>1</v>
      </c>
      <c r="B38" s="63">
        <v>2</v>
      </c>
      <c r="C38" s="63">
        <v>3</v>
      </c>
      <c r="D38" s="63">
        <v>4</v>
      </c>
      <c r="E38" s="63">
        <v>5</v>
      </c>
      <c r="F38" s="63">
        <v>6</v>
      </c>
      <c r="G38" s="63">
        <v>7</v>
      </c>
      <c r="H38" s="63">
        <v>8</v>
      </c>
      <c r="I38" s="58" t="s">
        <v>78</v>
      </c>
      <c r="J38" s="59" t="s">
        <v>79</v>
      </c>
    </row>
    <row r="39" spans="1:10" ht="25.5">
      <c r="A39" s="27">
        <v>1</v>
      </c>
      <c r="B39" s="7" t="s">
        <v>1</v>
      </c>
      <c r="C39" s="7"/>
      <c r="D39" s="31" t="s">
        <v>9</v>
      </c>
      <c r="E39" s="8">
        <v>700000</v>
      </c>
      <c r="F39" s="81"/>
      <c r="G39" s="31">
        <v>22</v>
      </c>
      <c r="H39" s="81">
        <f>(F39+(F39*G39%))</f>
        <v>0</v>
      </c>
      <c r="I39" s="55">
        <f>E39*F39</f>
        <v>0</v>
      </c>
      <c r="J39" s="35">
        <f>E39*H39</f>
        <v>0</v>
      </c>
    </row>
    <row r="40" spans="1:16" ht="25.5">
      <c r="A40" s="28">
        <v>2</v>
      </c>
      <c r="B40" s="3" t="s">
        <v>33</v>
      </c>
      <c r="C40" s="3"/>
      <c r="D40" s="32" t="s">
        <v>9</v>
      </c>
      <c r="E40" s="9">
        <v>10000</v>
      </c>
      <c r="F40" s="84"/>
      <c r="G40" s="32">
        <v>9.5</v>
      </c>
      <c r="H40" s="84">
        <f aca="true" t="shared" si="3" ref="H40:H46">(F40+(F40*G40%))</f>
        <v>0</v>
      </c>
      <c r="I40" s="54">
        <f aca="true" t="shared" si="4" ref="I40:I46">E40*F40</f>
        <v>0</v>
      </c>
      <c r="J40" s="36">
        <f aca="true" t="shared" si="5" ref="J40:J46">E40*H40</f>
        <v>0</v>
      </c>
      <c r="O40" s="47"/>
      <c r="P40" s="47"/>
    </row>
    <row r="41" spans="1:10" ht="38.25">
      <c r="A41" s="28">
        <v>3</v>
      </c>
      <c r="B41" s="3" t="s">
        <v>34</v>
      </c>
      <c r="C41" s="3"/>
      <c r="D41" s="32" t="s">
        <v>9</v>
      </c>
      <c r="E41" s="9">
        <v>50000</v>
      </c>
      <c r="F41" s="84"/>
      <c r="G41" s="32">
        <v>9.5</v>
      </c>
      <c r="H41" s="84">
        <f t="shared" si="3"/>
        <v>0</v>
      </c>
      <c r="I41" s="54">
        <f t="shared" si="4"/>
        <v>0</v>
      </c>
      <c r="J41" s="36">
        <f t="shared" si="5"/>
        <v>0</v>
      </c>
    </row>
    <row r="42" spans="1:10" ht="24" customHeight="1">
      <c r="A42" s="28">
        <v>4</v>
      </c>
      <c r="B42" s="3" t="s">
        <v>38</v>
      </c>
      <c r="C42" s="3"/>
      <c r="D42" s="32" t="s">
        <v>9</v>
      </c>
      <c r="E42" s="9">
        <v>20000</v>
      </c>
      <c r="F42" s="84"/>
      <c r="G42" s="32">
        <v>9.5</v>
      </c>
      <c r="H42" s="84">
        <f t="shared" si="3"/>
        <v>0</v>
      </c>
      <c r="I42" s="54">
        <f t="shared" si="4"/>
        <v>0</v>
      </c>
      <c r="J42" s="36">
        <f t="shared" si="5"/>
        <v>0</v>
      </c>
    </row>
    <row r="43" spans="1:10" ht="38.25">
      <c r="A43" s="61">
        <v>5</v>
      </c>
      <c r="B43" s="62" t="s">
        <v>61</v>
      </c>
      <c r="C43" s="3"/>
      <c r="D43" s="32" t="s">
        <v>9</v>
      </c>
      <c r="E43" s="9">
        <v>5000</v>
      </c>
      <c r="F43" s="84"/>
      <c r="G43" s="32">
        <v>9.5</v>
      </c>
      <c r="H43" s="84">
        <f t="shared" si="3"/>
        <v>0</v>
      </c>
      <c r="I43" s="54">
        <f t="shared" si="4"/>
        <v>0</v>
      </c>
      <c r="J43" s="36">
        <f t="shared" si="5"/>
        <v>0</v>
      </c>
    </row>
    <row r="44" spans="1:10" ht="34.5" customHeight="1">
      <c r="A44" s="61">
        <v>6</v>
      </c>
      <c r="B44" s="62" t="s">
        <v>62</v>
      </c>
      <c r="C44" s="3"/>
      <c r="D44" s="32" t="s">
        <v>9</v>
      </c>
      <c r="E44" s="9">
        <v>3000</v>
      </c>
      <c r="F44" s="84"/>
      <c r="G44" s="32">
        <v>9.5</v>
      </c>
      <c r="H44" s="84">
        <f t="shared" si="3"/>
        <v>0</v>
      </c>
      <c r="I44" s="54">
        <f t="shared" si="4"/>
        <v>0</v>
      </c>
      <c r="J44" s="36">
        <f t="shared" si="5"/>
        <v>0</v>
      </c>
    </row>
    <row r="45" spans="1:10" ht="37.5">
      <c r="A45" s="28">
        <v>7</v>
      </c>
      <c r="B45" s="62" t="s">
        <v>81</v>
      </c>
      <c r="C45" s="3"/>
      <c r="D45" s="32" t="s">
        <v>9</v>
      </c>
      <c r="E45" s="9">
        <v>1000</v>
      </c>
      <c r="F45" s="84"/>
      <c r="G45" s="32">
        <v>9.5</v>
      </c>
      <c r="H45" s="84">
        <f t="shared" si="3"/>
        <v>0</v>
      </c>
      <c r="I45" s="54">
        <f t="shared" si="4"/>
        <v>0</v>
      </c>
      <c r="J45" s="36">
        <f>E45*H45</f>
        <v>0</v>
      </c>
    </row>
    <row r="46" spans="1:10" ht="35.25" customHeight="1" thickBot="1">
      <c r="A46" s="26">
        <v>8</v>
      </c>
      <c r="B46" s="6" t="s">
        <v>2</v>
      </c>
      <c r="C46" s="6"/>
      <c r="D46" s="33" t="s">
        <v>9</v>
      </c>
      <c r="E46" s="10">
        <v>3000</v>
      </c>
      <c r="F46" s="96"/>
      <c r="G46" s="33">
        <v>22</v>
      </c>
      <c r="H46" s="96">
        <f t="shared" si="3"/>
        <v>0</v>
      </c>
      <c r="I46" s="56">
        <f t="shared" si="4"/>
        <v>0</v>
      </c>
      <c r="J46" s="37">
        <f t="shared" si="5"/>
        <v>0</v>
      </c>
    </row>
    <row r="47" ht="13.5" thickBot="1"/>
    <row r="48" spans="8:14" ht="18.75" customHeight="1" thickBot="1">
      <c r="H48" s="86" t="s">
        <v>15</v>
      </c>
      <c r="I48" s="82">
        <f>SUM(I39:I46)</f>
        <v>0</v>
      </c>
      <c r="J48" s="57">
        <f>SUM(J39:J46)</f>
        <v>0</v>
      </c>
      <c r="N48" s="47"/>
    </row>
    <row r="49" ht="12.75">
      <c r="N49" s="47"/>
    </row>
    <row r="50" ht="12.75">
      <c r="A50" s="21" t="s">
        <v>63</v>
      </c>
    </row>
    <row r="52" ht="13.5" thickBot="1"/>
    <row r="53" spans="1:10" ht="26.25" thickBot="1">
      <c r="A53" s="38" t="s">
        <v>23</v>
      </c>
      <c r="B53" s="39" t="s">
        <v>8</v>
      </c>
      <c r="C53" s="39" t="s">
        <v>29</v>
      </c>
      <c r="D53" s="46" t="s">
        <v>25</v>
      </c>
      <c r="E53" s="39" t="s">
        <v>26</v>
      </c>
      <c r="F53" s="39" t="s">
        <v>27</v>
      </c>
      <c r="G53" s="40" t="s">
        <v>10</v>
      </c>
      <c r="H53" s="39" t="s">
        <v>28</v>
      </c>
      <c r="I53" s="41" t="s">
        <v>24</v>
      </c>
      <c r="J53" s="48" t="s">
        <v>22</v>
      </c>
    </row>
    <row r="54" spans="1:10" s="45" customFormat="1" ht="10.5" thickBot="1">
      <c r="A54" s="64">
        <v>1</v>
      </c>
      <c r="B54" s="63">
        <v>2</v>
      </c>
      <c r="C54" s="63">
        <v>3</v>
      </c>
      <c r="D54" s="63">
        <v>4</v>
      </c>
      <c r="E54" s="63">
        <v>5</v>
      </c>
      <c r="F54" s="63">
        <v>6</v>
      </c>
      <c r="G54" s="63">
        <v>7</v>
      </c>
      <c r="H54" s="63">
        <v>8</v>
      </c>
      <c r="I54" s="58" t="s">
        <v>78</v>
      </c>
      <c r="J54" s="59" t="s">
        <v>79</v>
      </c>
    </row>
    <row r="55" spans="1:10" ht="20.25" customHeight="1">
      <c r="A55" s="23">
        <v>1</v>
      </c>
      <c r="B55" s="7" t="s">
        <v>3</v>
      </c>
      <c r="C55" s="7"/>
      <c r="D55" s="31" t="s">
        <v>9</v>
      </c>
      <c r="E55" s="8">
        <v>10000</v>
      </c>
      <c r="F55" s="81"/>
      <c r="G55" s="31">
        <v>22</v>
      </c>
      <c r="H55" s="81">
        <f>(F55+(F55*G55%))</f>
        <v>0</v>
      </c>
      <c r="I55" s="55">
        <f>E55*F55</f>
        <v>0</v>
      </c>
      <c r="J55" s="50">
        <f>E55*H55</f>
        <v>0</v>
      </c>
    </row>
    <row r="56" spans="1:10" ht="19.5" customHeight="1">
      <c r="A56" s="25">
        <v>2</v>
      </c>
      <c r="B56" s="3" t="s">
        <v>4</v>
      </c>
      <c r="C56" s="3"/>
      <c r="D56" s="32" t="s">
        <v>9</v>
      </c>
      <c r="E56" s="9">
        <v>10000</v>
      </c>
      <c r="F56" s="84"/>
      <c r="G56" s="32">
        <v>22</v>
      </c>
      <c r="H56" s="84">
        <f>(F56+(F56*G56%))</f>
        <v>0</v>
      </c>
      <c r="I56" s="54">
        <f>E56*F56</f>
        <v>0</v>
      </c>
      <c r="J56" s="51">
        <f>E56*H56</f>
        <v>0</v>
      </c>
    </row>
    <row r="57" spans="1:10" ht="24.75" customHeight="1" thickBot="1">
      <c r="A57" s="65">
        <v>3</v>
      </c>
      <c r="B57" s="6" t="s">
        <v>5</v>
      </c>
      <c r="C57" s="6"/>
      <c r="D57" s="33" t="s">
        <v>9</v>
      </c>
      <c r="E57" s="10">
        <v>10000</v>
      </c>
      <c r="F57" s="96"/>
      <c r="G57" s="33">
        <v>22</v>
      </c>
      <c r="H57" s="96">
        <f>(F57+(F57*G57%))</f>
        <v>0</v>
      </c>
      <c r="I57" s="56">
        <f>E57*F57</f>
        <v>0</v>
      </c>
      <c r="J57" s="52">
        <f>E57*H57</f>
        <v>0</v>
      </c>
    </row>
    <row r="58" ht="13.5" thickBot="1"/>
    <row r="59" spans="8:14" ht="22.5" customHeight="1" thickBot="1">
      <c r="H59" s="85" t="s">
        <v>16</v>
      </c>
      <c r="I59" s="82">
        <f>SUM(I55:I57)</f>
        <v>0</v>
      </c>
      <c r="J59" s="57">
        <f>SUM(J55:J57)</f>
        <v>0</v>
      </c>
      <c r="N59" s="47"/>
    </row>
    <row r="60" ht="12.75">
      <c r="N60" s="47"/>
    </row>
    <row r="61" ht="12.75">
      <c r="A61" s="21" t="s">
        <v>64</v>
      </c>
    </row>
    <row r="63" ht="13.5" thickBot="1"/>
    <row r="64" spans="1:10" ht="26.25" thickBot="1">
      <c r="A64" s="38" t="s">
        <v>23</v>
      </c>
      <c r="B64" s="39" t="s">
        <v>8</v>
      </c>
      <c r="C64" s="39" t="s">
        <v>29</v>
      </c>
      <c r="D64" s="46" t="s">
        <v>25</v>
      </c>
      <c r="E64" s="39" t="s">
        <v>26</v>
      </c>
      <c r="F64" s="39" t="s">
        <v>27</v>
      </c>
      <c r="G64" s="40" t="s">
        <v>10</v>
      </c>
      <c r="H64" s="39" t="s">
        <v>28</v>
      </c>
      <c r="I64" s="41" t="s">
        <v>24</v>
      </c>
      <c r="J64" s="48" t="s">
        <v>22</v>
      </c>
    </row>
    <row r="65" spans="1:10" s="45" customFormat="1" ht="10.5" thickBot="1">
      <c r="A65" s="43">
        <v>1</v>
      </c>
      <c r="B65" s="42">
        <v>2</v>
      </c>
      <c r="C65" s="42">
        <v>3</v>
      </c>
      <c r="D65" s="42">
        <v>4</v>
      </c>
      <c r="E65" s="42">
        <v>5</v>
      </c>
      <c r="F65" s="42">
        <v>6</v>
      </c>
      <c r="G65" s="42">
        <v>7</v>
      </c>
      <c r="H65" s="42">
        <v>8</v>
      </c>
      <c r="I65" s="44" t="s">
        <v>78</v>
      </c>
      <c r="J65" s="49" t="s">
        <v>79</v>
      </c>
    </row>
    <row r="66" spans="1:10" ht="23.25" customHeight="1" thickBot="1">
      <c r="A66" s="22">
        <v>1</v>
      </c>
      <c r="B66" s="5" t="s">
        <v>11</v>
      </c>
      <c r="C66" s="5"/>
      <c r="D66" s="30" t="s">
        <v>12</v>
      </c>
      <c r="E66" s="60">
        <v>30</v>
      </c>
      <c r="F66" s="88"/>
      <c r="G66" s="34">
        <v>22</v>
      </c>
      <c r="H66" s="89">
        <f>(F66+(F66*G66%))</f>
        <v>0</v>
      </c>
      <c r="I66" s="16">
        <f>E66*F66</f>
        <v>0</v>
      </c>
      <c r="J66" s="11">
        <f>E66*H66</f>
        <v>0</v>
      </c>
    </row>
    <row r="67" ht="13.5" thickBot="1"/>
    <row r="68" spans="8:14" ht="23.25" customHeight="1" thickBot="1">
      <c r="H68" s="87" t="s">
        <v>17</v>
      </c>
      <c r="I68" s="82">
        <f>SUM(I66)</f>
        <v>0</v>
      </c>
      <c r="J68" s="57">
        <f>SUM(J66)</f>
        <v>0</v>
      </c>
      <c r="N68" s="47"/>
    </row>
    <row r="69" ht="12.75">
      <c r="N69" s="47"/>
    </row>
    <row r="70" ht="12.75">
      <c r="A70" s="21" t="s">
        <v>65</v>
      </c>
    </row>
    <row r="72" ht="13.5" thickBot="1"/>
    <row r="73" spans="1:10" ht="26.25" thickBot="1">
      <c r="A73" s="38" t="s">
        <v>23</v>
      </c>
      <c r="B73" s="39" t="s">
        <v>8</v>
      </c>
      <c r="C73" s="39" t="s">
        <v>29</v>
      </c>
      <c r="D73" s="46" t="s">
        <v>25</v>
      </c>
      <c r="E73" s="39" t="s">
        <v>26</v>
      </c>
      <c r="F73" s="39" t="s">
        <v>27</v>
      </c>
      <c r="G73" s="40" t="s">
        <v>10</v>
      </c>
      <c r="H73" s="39" t="s">
        <v>28</v>
      </c>
      <c r="I73" s="41" t="s">
        <v>24</v>
      </c>
      <c r="J73" s="48" t="s">
        <v>22</v>
      </c>
    </row>
    <row r="74" spans="1:10" s="45" customFormat="1" ht="10.5" thickBot="1">
      <c r="A74" s="64">
        <v>1</v>
      </c>
      <c r="B74" s="63">
        <v>2</v>
      </c>
      <c r="C74" s="63">
        <v>3</v>
      </c>
      <c r="D74" s="63">
        <v>4</v>
      </c>
      <c r="E74" s="63">
        <v>5</v>
      </c>
      <c r="F74" s="63">
        <v>6</v>
      </c>
      <c r="G74" s="63">
        <v>7</v>
      </c>
      <c r="H74" s="63">
        <v>8</v>
      </c>
      <c r="I74" s="58" t="s">
        <v>78</v>
      </c>
      <c r="J74" s="59" t="s">
        <v>79</v>
      </c>
    </row>
    <row r="75" spans="1:10" ht="18.75" customHeight="1">
      <c r="A75" s="23">
        <v>1</v>
      </c>
      <c r="B75" s="66" t="s">
        <v>39</v>
      </c>
      <c r="C75" s="4"/>
      <c r="D75" s="80" t="s">
        <v>50</v>
      </c>
      <c r="E75" s="4">
        <v>600</v>
      </c>
      <c r="F75" s="81"/>
      <c r="G75" s="31">
        <v>22</v>
      </c>
      <c r="H75" s="81">
        <f>(F75+(F75*G75%))</f>
        <v>0</v>
      </c>
      <c r="I75" s="55">
        <f>E75*F75</f>
        <v>0</v>
      </c>
      <c r="J75" s="50">
        <f>E75*H75</f>
        <v>0</v>
      </c>
    </row>
    <row r="76" spans="1:10" ht="30" customHeight="1" thickBot="1">
      <c r="A76" s="29">
        <v>2</v>
      </c>
      <c r="B76" s="6" t="s">
        <v>40</v>
      </c>
      <c r="C76" s="6"/>
      <c r="D76" s="33" t="s">
        <v>13</v>
      </c>
      <c r="E76" s="2">
        <v>300</v>
      </c>
      <c r="F76" s="96"/>
      <c r="G76" s="33">
        <v>22</v>
      </c>
      <c r="H76" s="96">
        <f>(F76+(F76*G76%))</f>
        <v>0</v>
      </c>
      <c r="I76" s="56">
        <f>E76*F76</f>
        <v>0</v>
      </c>
      <c r="J76" s="52">
        <f>E76*H76</f>
        <v>0</v>
      </c>
    </row>
    <row r="77" ht="13.5" thickBot="1"/>
    <row r="78" spans="8:14" ht="21.75" customHeight="1" thickBot="1">
      <c r="H78" s="87" t="s">
        <v>18</v>
      </c>
      <c r="I78" s="82">
        <f>SUM(I75:I76)</f>
        <v>0</v>
      </c>
      <c r="J78" s="57">
        <f>SUM(J75:J76)</f>
        <v>0</v>
      </c>
      <c r="N78" s="47"/>
    </row>
    <row r="79" ht="12.75">
      <c r="N79" s="47"/>
    </row>
    <row r="80" ht="12.75">
      <c r="A80" s="21" t="s">
        <v>66</v>
      </c>
    </row>
    <row r="82" ht="13.5" thickBot="1"/>
    <row r="83" spans="1:10" ht="26.25" thickBot="1">
      <c r="A83" s="38" t="s">
        <v>23</v>
      </c>
      <c r="B83" s="39" t="s">
        <v>8</v>
      </c>
      <c r="C83" s="39" t="s">
        <v>29</v>
      </c>
      <c r="D83" s="46" t="s">
        <v>25</v>
      </c>
      <c r="E83" s="39" t="s">
        <v>26</v>
      </c>
      <c r="F83" s="39" t="s">
        <v>27</v>
      </c>
      <c r="G83" s="40" t="s">
        <v>10</v>
      </c>
      <c r="H83" s="39" t="s">
        <v>28</v>
      </c>
      <c r="I83" s="41" t="s">
        <v>24</v>
      </c>
      <c r="J83" s="48" t="s">
        <v>22</v>
      </c>
    </row>
    <row r="84" spans="1:10" s="45" customFormat="1" ht="10.5" thickBot="1">
      <c r="A84" s="64">
        <v>1</v>
      </c>
      <c r="B84" s="63">
        <v>2</v>
      </c>
      <c r="C84" s="63">
        <v>3</v>
      </c>
      <c r="D84" s="63">
        <v>4</v>
      </c>
      <c r="E84" s="63">
        <v>5</v>
      </c>
      <c r="F84" s="63">
        <v>6</v>
      </c>
      <c r="G84" s="63">
        <v>7</v>
      </c>
      <c r="H84" s="63">
        <v>8</v>
      </c>
      <c r="I84" s="58" t="s">
        <v>78</v>
      </c>
      <c r="J84" s="59" t="s">
        <v>79</v>
      </c>
    </row>
    <row r="85" spans="1:10" ht="25.5">
      <c r="A85" s="23">
        <v>1</v>
      </c>
      <c r="B85" s="7" t="s">
        <v>6</v>
      </c>
      <c r="C85" s="7"/>
      <c r="D85" s="31" t="s">
        <v>9</v>
      </c>
      <c r="E85" s="8">
        <v>5000</v>
      </c>
      <c r="F85" s="81"/>
      <c r="G85" s="31">
        <v>22</v>
      </c>
      <c r="H85" s="81">
        <f>(F85+(F85*G85%))</f>
        <v>0</v>
      </c>
      <c r="I85" s="55">
        <f>E85*F85</f>
        <v>0</v>
      </c>
      <c r="J85" s="50">
        <f>E85*H85</f>
        <v>0</v>
      </c>
    </row>
    <row r="86" spans="1:10" ht="26.25" thickBot="1">
      <c r="A86" s="29">
        <v>2</v>
      </c>
      <c r="B86" s="6" t="s">
        <v>7</v>
      </c>
      <c r="C86" s="6"/>
      <c r="D86" s="33" t="s">
        <v>9</v>
      </c>
      <c r="E86" s="10">
        <v>3000</v>
      </c>
      <c r="F86" s="96"/>
      <c r="G86" s="33">
        <v>22</v>
      </c>
      <c r="H86" s="96">
        <f>(F86+(F86*G86%))</f>
        <v>0</v>
      </c>
      <c r="I86" s="56">
        <f>E86*F86</f>
        <v>0</v>
      </c>
      <c r="J86" s="52">
        <f>E86*H86</f>
        <v>0</v>
      </c>
    </row>
    <row r="87" ht="13.5" thickBot="1"/>
    <row r="88" spans="8:14" ht="21" customHeight="1" thickBot="1">
      <c r="H88" s="86" t="s">
        <v>19</v>
      </c>
      <c r="I88" s="82">
        <f>SUM(I85:I86)</f>
        <v>0</v>
      </c>
      <c r="J88" s="57">
        <f>SUM(J85:J86)</f>
        <v>0</v>
      </c>
      <c r="N88" s="47"/>
    </row>
    <row r="89" ht="12.75">
      <c r="N89" s="47"/>
    </row>
    <row r="90" ht="12.75">
      <c r="A90" s="21" t="s">
        <v>67</v>
      </c>
    </row>
    <row r="92" ht="13.5" thickBot="1"/>
    <row r="93" spans="1:10" ht="26.25" thickBot="1">
      <c r="A93" s="38" t="s">
        <v>23</v>
      </c>
      <c r="B93" s="39" t="s">
        <v>8</v>
      </c>
      <c r="C93" s="39" t="s">
        <v>29</v>
      </c>
      <c r="D93" s="46" t="s">
        <v>25</v>
      </c>
      <c r="E93" s="39" t="s">
        <v>26</v>
      </c>
      <c r="F93" s="39" t="s">
        <v>27</v>
      </c>
      <c r="G93" s="40" t="s">
        <v>10</v>
      </c>
      <c r="H93" s="39" t="s">
        <v>28</v>
      </c>
      <c r="I93" s="41" t="s">
        <v>24</v>
      </c>
      <c r="J93" s="48" t="s">
        <v>22</v>
      </c>
    </row>
    <row r="94" spans="1:10" s="45" customFormat="1" ht="10.5" thickBot="1">
      <c r="A94" s="43">
        <v>1</v>
      </c>
      <c r="B94" s="42">
        <v>2</v>
      </c>
      <c r="C94" s="42">
        <v>3</v>
      </c>
      <c r="D94" s="42">
        <v>4</v>
      </c>
      <c r="E94" s="42">
        <v>5</v>
      </c>
      <c r="F94" s="42">
        <v>6</v>
      </c>
      <c r="G94" s="42">
        <v>7</v>
      </c>
      <c r="H94" s="42">
        <v>8</v>
      </c>
      <c r="I94" s="44" t="s">
        <v>78</v>
      </c>
      <c r="J94" s="49" t="s">
        <v>79</v>
      </c>
    </row>
    <row r="95" spans="1:10" ht="20.25" customHeight="1" thickBot="1">
      <c r="A95" s="22">
        <v>1</v>
      </c>
      <c r="B95" s="93" t="s">
        <v>32</v>
      </c>
      <c r="C95" s="5"/>
      <c r="D95" s="30" t="s">
        <v>9</v>
      </c>
      <c r="E95" s="17">
        <v>100000</v>
      </c>
      <c r="F95" s="88"/>
      <c r="G95" s="30">
        <v>22</v>
      </c>
      <c r="H95" s="90">
        <f>(F95+(F95*G95%))</f>
        <v>0</v>
      </c>
      <c r="I95" s="16">
        <f>E95*F95</f>
        <v>0</v>
      </c>
      <c r="J95" s="11">
        <f>E95*H95</f>
        <v>0</v>
      </c>
    </row>
    <row r="96" ht="13.5" thickBot="1"/>
    <row r="97" spans="8:14" ht="20.25" customHeight="1" thickBot="1">
      <c r="H97" s="87" t="s">
        <v>20</v>
      </c>
      <c r="I97" s="82">
        <f>SUM(I95)</f>
        <v>0</v>
      </c>
      <c r="J97" s="57">
        <f>SUM(J95)</f>
        <v>0</v>
      </c>
      <c r="N97" s="47"/>
    </row>
    <row r="98" ht="12.75">
      <c r="N98" s="47"/>
    </row>
    <row r="99" ht="12.75">
      <c r="A99" s="21" t="s">
        <v>68</v>
      </c>
    </row>
    <row r="101" ht="13.5" thickBot="1"/>
    <row r="102" spans="1:10" ht="26.25" thickBot="1">
      <c r="A102" s="38" t="s">
        <v>23</v>
      </c>
      <c r="B102" s="39" t="s">
        <v>8</v>
      </c>
      <c r="C102" s="39" t="s">
        <v>29</v>
      </c>
      <c r="D102" s="46" t="s">
        <v>25</v>
      </c>
      <c r="E102" s="39" t="s">
        <v>26</v>
      </c>
      <c r="F102" s="39" t="s">
        <v>27</v>
      </c>
      <c r="G102" s="40" t="s">
        <v>10</v>
      </c>
      <c r="H102" s="39" t="s">
        <v>28</v>
      </c>
      <c r="I102" s="41" t="s">
        <v>24</v>
      </c>
      <c r="J102" s="48" t="s">
        <v>22</v>
      </c>
    </row>
    <row r="103" spans="1:10" s="45" customFormat="1" ht="10.5" thickBot="1">
      <c r="A103" s="64">
        <v>1</v>
      </c>
      <c r="B103" s="63">
        <v>2</v>
      </c>
      <c r="C103" s="63">
        <v>3</v>
      </c>
      <c r="D103" s="63">
        <v>4</v>
      </c>
      <c r="E103" s="63">
        <v>5</v>
      </c>
      <c r="F103" s="63">
        <v>6</v>
      </c>
      <c r="G103" s="63">
        <v>7</v>
      </c>
      <c r="H103" s="63">
        <v>8</v>
      </c>
      <c r="I103" s="58" t="s">
        <v>78</v>
      </c>
      <c r="J103" s="59" t="s">
        <v>79</v>
      </c>
    </row>
    <row r="104" spans="1:10" ht="22.5" customHeight="1" thickBot="1">
      <c r="A104" s="22">
        <v>1</v>
      </c>
      <c r="B104" s="97" t="s">
        <v>71</v>
      </c>
      <c r="C104" s="5"/>
      <c r="D104" s="30" t="s">
        <v>9</v>
      </c>
      <c r="E104" s="17">
        <v>20000</v>
      </c>
      <c r="F104" s="5"/>
      <c r="G104" s="30">
        <v>22</v>
      </c>
      <c r="H104" s="88">
        <f>(F104+(F104*G104%))</f>
        <v>0</v>
      </c>
      <c r="I104" s="98">
        <f>E104*F104</f>
        <v>0</v>
      </c>
      <c r="J104" s="11">
        <f>E104*H104</f>
        <v>0</v>
      </c>
    </row>
    <row r="105" ht="13.5" thickBot="1"/>
    <row r="106" spans="8:14" ht="21" customHeight="1" thickBot="1">
      <c r="H106" s="87" t="s">
        <v>69</v>
      </c>
      <c r="I106" s="82">
        <f>SUM(I104:I104)</f>
        <v>0</v>
      </c>
      <c r="J106" s="57">
        <f>SUM(J104:J104)</f>
        <v>0</v>
      </c>
      <c r="N106" s="47"/>
    </row>
    <row r="107" spans="8:14" ht="21" customHeight="1">
      <c r="H107" s="91"/>
      <c r="I107" s="92"/>
      <c r="J107" s="92"/>
      <c r="N107" s="47"/>
    </row>
    <row r="108" spans="8:14" ht="15.75" customHeight="1">
      <c r="H108" s="91"/>
      <c r="I108" s="92"/>
      <c r="J108" s="92"/>
      <c r="N108" s="47"/>
    </row>
    <row r="109" spans="8:14" ht="13.5" customHeight="1">
      <c r="H109" s="91"/>
      <c r="I109" s="92"/>
      <c r="J109" s="92"/>
      <c r="N109" s="47"/>
    </row>
    <row r="110" spans="8:14" ht="12" customHeight="1">
      <c r="H110" s="91"/>
      <c r="I110" s="92"/>
      <c r="J110" s="92"/>
      <c r="N110" s="47"/>
    </row>
    <row r="111" spans="1:14" ht="21" customHeight="1">
      <c r="A111" s="21" t="s">
        <v>70</v>
      </c>
      <c r="N111" s="47"/>
    </row>
    <row r="112" ht="12.75" customHeight="1">
      <c r="N112" s="47"/>
    </row>
    <row r="113" ht="12.75" customHeight="1" thickBot="1">
      <c r="N113" s="47"/>
    </row>
    <row r="114" spans="1:10" ht="26.25" thickBot="1">
      <c r="A114" s="38" t="s">
        <v>23</v>
      </c>
      <c r="B114" s="39" t="s">
        <v>8</v>
      </c>
      <c r="C114" s="39" t="s">
        <v>29</v>
      </c>
      <c r="D114" s="46" t="s">
        <v>25</v>
      </c>
      <c r="E114" s="39" t="s">
        <v>26</v>
      </c>
      <c r="F114" s="39" t="s">
        <v>27</v>
      </c>
      <c r="G114" s="40" t="s">
        <v>10</v>
      </c>
      <c r="H114" s="39" t="s">
        <v>28</v>
      </c>
      <c r="I114" s="41" t="s">
        <v>24</v>
      </c>
      <c r="J114" s="48" t="s">
        <v>22</v>
      </c>
    </row>
    <row r="115" spans="1:21" ht="13.5" thickBot="1">
      <c r="A115" s="64">
        <v>1</v>
      </c>
      <c r="B115" s="63">
        <v>2</v>
      </c>
      <c r="C115" s="63">
        <v>3</v>
      </c>
      <c r="D115" s="63">
        <v>5</v>
      </c>
      <c r="E115" s="63">
        <v>6</v>
      </c>
      <c r="F115" s="63">
        <v>7</v>
      </c>
      <c r="G115" s="63">
        <v>8</v>
      </c>
      <c r="H115" s="63">
        <v>9</v>
      </c>
      <c r="I115" s="58" t="s">
        <v>30</v>
      </c>
      <c r="J115" s="59" t="s">
        <v>31</v>
      </c>
      <c r="K115"/>
      <c r="L115"/>
      <c r="M115"/>
      <c r="N115"/>
      <c r="O115"/>
      <c r="P115"/>
      <c r="Q115"/>
      <c r="R115"/>
      <c r="S115"/>
      <c r="T115"/>
      <c r="U115"/>
    </row>
    <row r="116" spans="1:21" ht="20.25" customHeight="1" thickBot="1">
      <c r="A116" s="22">
        <v>1</v>
      </c>
      <c r="B116" s="97" t="s">
        <v>72</v>
      </c>
      <c r="C116" s="5"/>
      <c r="D116" s="30" t="s">
        <v>9</v>
      </c>
      <c r="E116" s="17">
        <v>50</v>
      </c>
      <c r="F116" s="88"/>
      <c r="G116" s="30">
        <v>22</v>
      </c>
      <c r="H116" s="88">
        <f>(F116+(F116*G116%))</f>
        <v>0</v>
      </c>
      <c r="I116" s="98">
        <f>E116*F116</f>
        <v>0</v>
      </c>
      <c r="J116" s="11">
        <f>E116*H116</f>
        <v>0</v>
      </c>
      <c r="K116"/>
      <c r="L116"/>
      <c r="M116"/>
      <c r="N116"/>
      <c r="O116"/>
      <c r="P116"/>
      <c r="Q116"/>
      <c r="R116"/>
      <c r="S116"/>
      <c r="T116"/>
      <c r="U116" s="15"/>
    </row>
    <row r="117" spans="11:21" ht="13.5" thickBot="1">
      <c r="K117"/>
      <c r="L117"/>
      <c r="M117"/>
      <c r="N117"/>
      <c r="O117"/>
      <c r="P117"/>
      <c r="Q117"/>
      <c r="R117"/>
      <c r="S117"/>
      <c r="T117"/>
      <c r="U117"/>
    </row>
    <row r="118" spans="8:21" ht="21" customHeight="1" thickBot="1">
      <c r="H118" s="87" t="s">
        <v>69</v>
      </c>
      <c r="I118" s="82">
        <f>SUM(I116:I116)</f>
        <v>0</v>
      </c>
      <c r="J118" s="57">
        <f>SUM(J116:J116)</f>
        <v>0</v>
      </c>
      <c r="K118"/>
      <c r="L118"/>
      <c r="M118"/>
      <c r="N118"/>
      <c r="O118"/>
      <c r="P118"/>
      <c r="Q118"/>
      <c r="R118"/>
      <c r="S118"/>
      <c r="T118"/>
      <c r="U118"/>
    </row>
    <row r="119" spans="2:21" ht="12.75">
      <c r="B119" s="15"/>
      <c r="C119"/>
      <c r="D119" s="78"/>
      <c r="E119" s="79"/>
      <c r="F119"/>
      <c r="G119"/>
      <c r="H119"/>
      <c r="I119"/>
      <c r="J119" s="53"/>
      <c r="K119"/>
      <c r="L119"/>
      <c r="M119"/>
      <c r="N119"/>
      <c r="O119"/>
      <c r="P119"/>
      <c r="Q119"/>
      <c r="R119"/>
      <c r="S119"/>
      <c r="T119"/>
      <c r="U119" s="15"/>
    </row>
    <row r="122" spans="2:3" ht="12.75">
      <c r="B122" s="99" t="s">
        <v>73</v>
      </c>
      <c r="C122" s="99"/>
    </row>
    <row r="123" spans="2:3" ht="12.75">
      <c r="B123" s="100" t="s">
        <v>74</v>
      </c>
      <c r="C123" s="100"/>
    </row>
    <row r="124" spans="2:3" ht="12.75">
      <c r="B124" s="100" t="s">
        <v>75</v>
      </c>
      <c r="C124" s="101"/>
    </row>
    <row r="125" spans="2:3" ht="12.75">
      <c r="B125" s="100" t="s">
        <v>76</v>
      </c>
      <c r="C125" s="100"/>
    </row>
    <row r="126" spans="2:3" ht="12.75">
      <c r="B126" s="94"/>
      <c r="C126" s="94"/>
    </row>
    <row r="127" spans="6:8" ht="12.75">
      <c r="F127" s="102" t="s">
        <v>47</v>
      </c>
      <c r="G127" s="102"/>
      <c r="H127" s="15"/>
    </row>
    <row r="128" spans="6:7" ht="12.75">
      <c r="F128" s="103"/>
      <c r="G128" s="104"/>
    </row>
    <row r="129" spans="2:7" ht="12.75">
      <c r="B129" s="105" t="s">
        <v>48</v>
      </c>
      <c r="C129" s="103"/>
      <c r="F129" s="102" t="s">
        <v>21</v>
      </c>
      <c r="G129" s="104"/>
    </row>
    <row r="131" ht="12.75">
      <c r="F131" s="103" t="s">
        <v>80</v>
      </c>
    </row>
  </sheetData>
  <sheetProtection/>
  <protectedRanges>
    <protectedRange password="A71A" sqref="D2:F7" name="Obseg1"/>
    <protectedRange password="A71A" sqref="D119:F119 F127 F129" name="Obseg1_1"/>
  </protectedRanges>
  <printOptions/>
  <pageMargins left="0.75" right="0.75" top="1" bottom="1" header="0" footer="0"/>
  <pageSetup horizontalDpi="600" verticalDpi="600" orientation="landscape" paperSize="9" scale="66" r:id="rId1"/>
  <headerFooter alignWithMargins="0">
    <oddHeader>&amp;CObrazec P-4: Predračun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ziva</dc:creator>
  <cp:keywords/>
  <dc:description/>
  <cp:lastModifiedBy>Suzana Rodela</cp:lastModifiedBy>
  <cp:lastPrinted>2021-05-31T06:23:17Z</cp:lastPrinted>
  <dcterms:created xsi:type="dcterms:W3CDTF">2014-09-08T09:13:53Z</dcterms:created>
  <dcterms:modified xsi:type="dcterms:W3CDTF">2021-05-31T11:20:57Z</dcterms:modified>
  <cp:category/>
  <cp:version/>
  <cp:contentType/>
  <cp:contentStatus/>
</cp:coreProperties>
</file>