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Predračun" sheetId="1" r:id="rId1"/>
    <sheet name="Strojna oprema" sheetId="2" r:id="rId2"/>
  </sheets>
  <definedNames/>
  <calcPr fullCalcOnLoad="1"/>
</workbook>
</file>

<file path=xl/sharedStrings.xml><?xml version="1.0" encoding="utf-8"?>
<sst xmlns="http://schemas.openxmlformats.org/spreadsheetml/2006/main" count="278" uniqueCount="152">
  <si>
    <t>PREDRAČUN št.:</t>
  </si>
  <si>
    <t>Ponudnik ne sme v nobenem delu spreminjati besedila obrazca,</t>
  </si>
  <si>
    <t>kaj dodajati ali izbrisati!</t>
  </si>
  <si>
    <t xml:space="preserve">Ponudnik: </t>
  </si>
  <si>
    <t>Opis</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</si>
  <si>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</si>
  <si>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V/na ___________, dne __________</t>
  </si>
  <si>
    <t>Obrazec P-4: Predračun je priloga kasneje sklenjene pogodbe.</t>
  </si>
  <si>
    <t>Ime in priimek:</t>
  </si>
  <si>
    <t>Podpis:</t>
  </si>
  <si>
    <t>P-4 Predračun</t>
  </si>
  <si>
    <t>REDNO POGARANCIJSKO VZDRŽEVANJE IKT</t>
  </si>
  <si>
    <t>mesec</t>
  </si>
  <si>
    <t>1. Pogarancijsko vzdrževanje računalniške strojne opreme Tabela P5-3 (vsota kolone 12)**</t>
  </si>
  <si>
    <t>2. Vzdrževanje in nadgrajevanje sistemske programske opreme ter sistemska administracija*</t>
  </si>
  <si>
    <t>3. Razširjenega obsega informacijske podpore NIJZ v režimu 24/7/365</t>
  </si>
  <si>
    <t>Za 3 leta</t>
  </si>
  <si>
    <t>Naziv z interno oznako</t>
  </si>
  <si>
    <t>lokacija</t>
  </si>
  <si>
    <t>S/N</t>
  </si>
  <si>
    <t>Nabavljeno</t>
  </si>
  <si>
    <t>Konec garancije</t>
  </si>
  <si>
    <t>Konec pogarancije</t>
  </si>
  <si>
    <t>mes</t>
  </si>
  <si>
    <t>Cena/mesec</t>
  </si>
  <si>
    <t>Pogarancija /2021</t>
  </si>
  <si>
    <t>Pogarancija /2022</t>
  </si>
  <si>
    <t>Pogarancija /2023</t>
  </si>
  <si>
    <t>Pogarancija /2024</t>
  </si>
  <si>
    <t>Cisco wireless controller 2504</t>
  </si>
  <si>
    <t>TRU</t>
  </si>
  <si>
    <t>PSZ18121HLN</t>
  </si>
  <si>
    <t>Cisco SG500-52P</t>
  </si>
  <si>
    <t>DNI182005DC</t>
  </si>
  <si>
    <t>Cisco 52-Port PoE CISCO-2N-C</t>
  </si>
  <si>
    <t>DNI19010EHM</t>
  </si>
  <si>
    <t>Cisco 52-Port PoE CISCO-2N-D</t>
  </si>
  <si>
    <t>DNI19010EHS</t>
  </si>
  <si>
    <t xml:space="preserve">Fujitsu strežnik "Oracle" Primergy RX2530 </t>
  </si>
  <si>
    <t>BL-000000733</t>
  </si>
  <si>
    <t>Cisco catalyst 2960-x 24GigE</t>
  </si>
  <si>
    <t>FOC2046Z0WY</t>
  </si>
  <si>
    <t>Cisco catalyst WS-C3850- 24T-S</t>
  </si>
  <si>
    <t>FCW2101F0MW</t>
  </si>
  <si>
    <t>FCW2101D0ZH</t>
  </si>
  <si>
    <t>FCW2101D105</t>
  </si>
  <si>
    <t>Checkpoint 5200</t>
  </si>
  <si>
    <t>1710BA0938</t>
  </si>
  <si>
    <t xml:space="preserve">Diskovno polje Netapp FAS2554 </t>
  </si>
  <si>
    <t>Cisco SG350X-24P PoE</t>
  </si>
  <si>
    <t>DNI222106XH</t>
  </si>
  <si>
    <t>DNI22210799</t>
  </si>
  <si>
    <t>DNI222107CB</t>
  </si>
  <si>
    <t>DNI222107G3</t>
  </si>
  <si>
    <t>DNI222107GH</t>
  </si>
  <si>
    <t>DNI222107GN</t>
  </si>
  <si>
    <t>DNI222107GQ</t>
  </si>
  <si>
    <t>Lenovo server ThinkSystem SR650 TSM</t>
  </si>
  <si>
    <t>S4ANJ499</t>
  </si>
  <si>
    <t>CISCO catalyst 2960L</t>
  </si>
  <si>
    <t>FCW2315A35C</t>
  </si>
  <si>
    <t>FCW2315A35K</t>
  </si>
  <si>
    <t>FCW2315B40E</t>
  </si>
  <si>
    <t>FCW2315B41B</t>
  </si>
  <si>
    <t xml:space="preserve"> </t>
  </si>
  <si>
    <t>FCW2315B41K</t>
  </si>
  <si>
    <t>FCW2315B41W</t>
  </si>
  <si>
    <t>FCW2315B415</t>
  </si>
  <si>
    <t xml:space="preserve">Strežnik Lenovo ThinkSystem SR650 </t>
  </si>
  <si>
    <t>S4CGX631</t>
  </si>
  <si>
    <t>S4CGX632</t>
  </si>
  <si>
    <t>S4CGX633</t>
  </si>
  <si>
    <t>S4CGX634</t>
  </si>
  <si>
    <t>S4CGX635</t>
  </si>
  <si>
    <t>S4CGX636</t>
  </si>
  <si>
    <t>SAN switch Lenovo ThinkSystem DB620S</t>
  </si>
  <si>
    <t>1S6415HC7MM48094</t>
  </si>
  <si>
    <t>1S6415HC7MM48091</t>
  </si>
  <si>
    <t>IBM LTO TS4300</t>
  </si>
  <si>
    <t>1S6741L1U7801733</t>
  </si>
  <si>
    <t>Lenovo ThinkSystem SR530</t>
  </si>
  <si>
    <t>S4CGX647</t>
  </si>
  <si>
    <t>Cisco Catalyst WS-C2960L-48PS-LL</t>
  </si>
  <si>
    <t>SF0C2443l8VD</t>
  </si>
  <si>
    <t>SFOC2443L8UW</t>
  </si>
  <si>
    <t>SFOC2443L8XF</t>
  </si>
  <si>
    <t>SFOC2447L17Z</t>
  </si>
  <si>
    <t>SFOC2447L1HR</t>
  </si>
  <si>
    <t>TP</t>
  </si>
  <si>
    <t>FOC2004S0ZY</t>
  </si>
  <si>
    <t>FOC2004S01Y</t>
  </si>
  <si>
    <t>Checkpoint 3200</t>
  </si>
  <si>
    <t>1719BA2866</t>
  </si>
  <si>
    <t xml:space="preserve">IBM SAN stikalo z 8x SFP-ji 16Gbps </t>
  </si>
  <si>
    <t>EZL4024POOP</t>
  </si>
  <si>
    <t>EZL4024POOY</t>
  </si>
  <si>
    <t>Lenovo ThinkSystem SR650  TSM</t>
  </si>
  <si>
    <t>S4BJB413</t>
  </si>
  <si>
    <t>Catalyst 9300 24-port</t>
  </si>
  <si>
    <t>FCW2345C0CB</t>
  </si>
  <si>
    <t>FCW2345D0DF</t>
  </si>
  <si>
    <t>Catalyst 2960L 48 port GigE PoE</t>
  </si>
  <si>
    <t>FCW2347A0YL</t>
  </si>
  <si>
    <t>Catalyst 2960L 48 port GigE, 4x10G</t>
  </si>
  <si>
    <t>FCW2339A3UN</t>
  </si>
  <si>
    <t>FCW2339A3US</t>
  </si>
  <si>
    <t>S4OGX632</t>
  </si>
  <si>
    <t>S4OGX631</t>
  </si>
  <si>
    <t>Cisco SG500-52P PoE</t>
  </si>
  <si>
    <t>Zal</t>
  </si>
  <si>
    <t>DNI182005DE</t>
  </si>
  <si>
    <t>DNI182005DT</t>
  </si>
  <si>
    <t>DNI182005E2</t>
  </si>
  <si>
    <t>DN19460212</t>
  </si>
  <si>
    <t>DN1946021G</t>
  </si>
  <si>
    <t xml:space="preserve">Catalyst 2960L 48 port GigE POE </t>
  </si>
  <si>
    <t>Kom 11</t>
  </si>
  <si>
    <t xml:space="preserve">DNI202508SD </t>
  </si>
  <si>
    <t>DNI202508SA</t>
  </si>
  <si>
    <t>Kom 12</t>
  </si>
  <si>
    <t>FCW2315B42F</t>
  </si>
  <si>
    <t>Checkpoint SG5100</t>
  </si>
  <si>
    <t>1925BA0436</t>
  </si>
  <si>
    <t>Tab 9</t>
  </si>
  <si>
    <t>Catalyst 2960L 48 port GigE with PoE</t>
  </si>
  <si>
    <t>FOC2428LAND</t>
  </si>
  <si>
    <t>FOC2428LATG</t>
  </si>
  <si>
    <t>CE</t>
  </si>
  <si>
    <t>DNI2221079A</t>
  </si>
  <si>
    <t>DNI222106YM</t>
  </si>
  <si>
    <t>DNI222107DE</t>
  </si>
  <si>
    <t>DNI222107G5</t>
  </si>
  <si>
    <t>NM</t>
  </si>
  <si>
    <t>DNI222106WJ</t>
  </si>
  <si>
    <t>DNI222106XU</t>
  </si>
  <si>
    <t>MB</t>
  </si>
  <si>
    <t>DNI222106X6</t>
  </si>
  <si>
    <t>DNI222106X9</t>
  </si>
  <si>
    <t>DNI222106XG</t>
  </si>
  <si>
    <t>Strojna oprema s tovarniško garancijo in pogarancijskim vzdrževanjem</t>
  </si>
  <si>
    <t>Znesek v € brez DDV</t>
  </si>
  <si>
    <t xml:space="preserve">Cena ure brez DDV </t>
  </si>
  <si>
    <t xml:space="preserve">Količina  </t>
  </si>
  <si>
    <t>Cena podpore brez DDV na mesec</t>
  </si>
  <si>
    <t>Vrednost v € z DDV po seznamu iz Predračuna        za tri leta</t>
  </si>
  <si>
    <t>Vrednost v € brez DDV po seznamu iz Predračuna za tri leta</t>
  </si>
  <si>
    <t>ur/mesec:</t>
  </si>
  <si>
    <t>Skupna vrednost brez DDV za tri leta</t>
  </si>
  <si>
    <t>12= (7+8+9+10)*11</t>
  </si>
  <si>
    <t>SKUPAJ BREZ DDV v €</t>
  </si>
  <si>
    <t>SKUPAJ Z DDV v €</t>
  </si>
  <si>
    <t>SKUPAJ (1+2+3) v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</si>
</sst>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0"/>
    <numFmt numFmtId="168" formatCode="#,##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62">
    <font>
      <sz val="11"/>
      <color theme="1"/>
      <name val="Calibri"/>
      <family val="2"/>
    </font>
    <font>
      <sz val="11"/>
      <color indexed="8"/>
      <name val="Calibri"/>
      <family val="2"/>
    </font>
    <font>
      <b/>
      <sz val="14"/>
      <name val="Verdana"/>
      <family val="2"/>
    </font>
    <font>
      <sz val="11"/>
      <name val="Verdana"/>
      <family val="2"/>
    </font>
    <font>
      <b/>
      <sz val="10"/>
      <name val="Verdana"/>
      <family val="2"/>
    </font>
    <font>
      <b/>
      <sz val="10"/>
      <name val="Arial"/>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libri Light"/>
      <family val="2"/>
    </font>
    <font>
      <b/>
      <sz val="11"/>
      <color indexed="8"/>
      <name val="Calibri"/>
      <family val="2"/>
    </font>
    <font>
      <sz val="11"/>
      <color indexed="10"/>
      <name val="Calibri"/>
      <family val="2"/>
    </font>
    <font>
      <sz val="12"/>
      <color indexed="8"/>
      <name val="Calibri"/>
      <family val="2"/>
    </font>
    <font>
      <sz val="8"/>
      <color indexed="8"/>
      <name val="Calibri"/>
      <family val="2"/>
    </font>
    <font>
      <sz val="10"/>
      <color indexed="8"/>
      <name val="Arial"/>
      <family val="2"/>
    </font>
    <font>
      <sz val="10"/>
      <color indexed="8"/>
      <name val="Verdana"/>
      <family val="2"/>
    </font>
    <font>
      <sz val="11"/>
      <color indexed="8"/>
      <name val="Times New Roman"/>
      <family val="1"/>
    </font>
    <font>
      <b/>
      <sz val="12"/>
      <color indexed="52"/>
      <name val="Calibri"/>
      <family val="2"/>
    </font>
    <font>
      <b/>
      <sz val="12"/>
      <name val="Calibri"/>
      <family val="2"/>
    </font>
    <font>
      <b/>
      <sz val="12"/>
      <color indexed="8"/>
      <name val="Calibri"/>
      <family val="2"/>
    </font>
    <font>
      <sz val="10"/>
      <color indexed="62"/>
      <name val="Verdana"/>
      <family val="2"/>
    </font>
    <font>
      <b/>
      <sz val="10"/>
      <color indexed="8"/>
      <name val="Verdana"/>
      <family val="2"/>
    </font>
    <font>
      <b/>
      <sz val="10"/>
      <color indexed="52"/>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8"/>
      <color theme="1"/>
      <name val="Calibri"/>
      <family val="2"/>
    </font>
    <font>
      <sz val="10"/>
      <color rgb="FF000000"/>
      <name val="Arial"/>
      <family val="2"/>
    </font>
    <font>
      <sz val="10"/>
      <color theme="1"/>
      <name val="Arial"/>
      <family val="2"/>
    </font>
    <font>
      <sz val="11"/>
      <color rgb="FF000000"/>
      <name val="Calibri"/>
      <family val="2"/>
    </font>
    <font>
      <sz val="10"/>
      <color theme="1"/>
      <name val="Verdana"/>
      <family val="2"/>
    </font>
    <font>
      <sz val="11"/>
      <color rgb="FF000000"/>
      <name val="Times New Roman"/>
      <family val="1"/>
    </font>
    <font>
      <b/>
      <sz val="12"/>
      <color rgb="FFFA7D00"/>
      <name val="Calibri"/>
      <family val="2"/>
    </font>
    <font>
      <b/>
      <sz val="12"/>
      <color theme="1"/>
      <name val="Calibri"/>
      <family val="2"/>
    </font>
    <font>
      <sz val="10"/>
      <color rgb="FF3F3F76"/>
      <name val="Verdana"/>
      <family val="2"/>
    </font>
    <font>
      <b/>
      <sz val="10"/>
      <color theme="1"/>
      <name val="Verdana"/>
      <family val="2"/>
    </font>
    <font>
      <b/>
      <sz val="10"/>
      <color rgb="FFFA7D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5">
    <xf numFmtId="0" fontId="0" fillId="0" borderId="0" xfId="0" applyFont="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center"/>
    </xf>
    <xf numFmtId="4" fontId="0" fillId="0" borderId="0" xfId="0" applyNumberFormat="1" applyBorder="1" applyAlignment="1">
      <alignment horizontal="center"/>
    </xf>
    <xf numFmtId="166" fontId="0" fillId="0" borderId="0" xfId="0" applyNumberFormat="1" applyBorder="1" applyAlignment="1">
      <alignment horizontal="center"/>
    </xf>
    <xf numFmtId="4" fontId="0" fillId="0" borderId="0" xfId="0" applyNumberFormat="1" applyBorder="1" applyAlignment="1">
      <alignment/>
    </xf>
    <xf numFmtId="0" fontId="2" fillId="0" borderId="0" xfId="0" applyFont="1" applyAlignment="1">
      <alignment horizontal="left"/>
    </xf>
    <xf numFmtId="4" fontId="41" fillId="0" borderId="4" xfId="49" applyNumberFormat="1" applyAlignment="1">
      <alignment horizontal="center"/>
    </xf>
    <xf numFmtId="4" fontId="41" fillId="33" borderId="4" xfId="49" applyNumberFormat="1" applyFill="1" applyAlignment="1">
      <alignment horizontal="center"/>
    </xf>
    <xf numFmtId="0" fontId="3" fillId="0" borderId="0" xfId="0" applyFont="1" applyAlignment="1">
      <alignment horizontal="left"/>
    </xf>
    <xf numFmtId="0" fontId="4" fillId="0" borderId="0" xfId="0" applyFont="1" applyAlignment="1">
      <alignment horizontal="left"/>
    </xf>
    <xf numFmtId="4" fontId="0" fillId="33" borderId="0" xfId="0" applyNumberFormat="1" applyFill="1" applyBorder="1" applyAlignment="1">
      <alignment horizontal="center"/>
    </xf>
    <xf numFmtId="0" fontId="4" fillId="0" borderId="0" xfId="0" applyFont="1" applyAlignment="1">
      <alignment horizontal="center"/>
    </xf>
    <xf numFmtId="0" fontId="44" fillId="0" borderId="6" xfId="53" applyAlignment="1">
      <alignment horizontal="left"/>
    </xf>
    <xf numFmtId="0" fontId="44" fillId="0" borderId="6" xfId="53" applyAlignment="1">
      <alignment horizontal="center"/>
    </xf>
    <xf numFmtId="4" fontId="44" fillId="0" borderId="6" xfId="53" applyNumberFormat="1" applyAlignment="1">
      <alignment horizontal="center"/>
    </xf>
    <xf numFmtId="167" fontId="0" fillId="0" borderId="0" xfId="0" applyNumberFormat="1" applyBorder="1" applyAlignment="1">
      <alignment/>
    </xf>
    <xf numFmtId="0" fontId="5" fillId="0" borderId="0" xfId="0" applyFont="1" applyBorder="1" applyAlignment="1">
      <alignment horizontal="center"/>
    </xf>
    <xf numFmtId="4" fontId="5" fillId="0" borderId="0" xfId="0" applyNumberFormat="1" applyFont="1" applyBorder="1" applyAlignment="1">
      <alignment horizontal="center"/>
    </xf>
    <xf numFmtId="0" fontId="6" fillId="0" borderId="0" xfId="0" applyFont="1" applyAlignment="1">
      <alignment horizontal="center"/>
    </xf>
    <xf numFmtId="168" fontId="6" fillId="0" borderId="0" xfId="0" applyNumberFormat="1" applyFont="1" applyAlignment="1">
      <alignment horizontal="left"/>
    </xf>
    <xf numFmtId="0" fontId="4" fillId="0" borderId="0" xfId="0" applyFont="1" applyAlignment="1">
      <alignment/>
    </xf>
    <xf numFmtId="0" fontId="6" fillId="0" borderId="0" xfId="0" applyFont="1" applyAlignment="1">
      <alignment/>
    </xf>
    <xf numFmtId="0" fontId="6" fillId="0" borderId="0" xfId="0" applyFont="1" applyAlignment="1">
      <alignment horizontal="justify"/>
    </xf>
    <xf numFmtId="0" fontId="0" fillId="0" borderId="0" xfId="0" applyAlignment="1">
      <alignment horizontal="center"/>
    </xf>
    <xf numFmtId="4" fontId="0" fillId="0" borderId="0" xfId="0" applyNumberFormat="1" applyAlignment="1">
      <alignment/>
    </xf>
    <xf numFmtId="0" fontId="6" fillId="0" borderId="0" xfId="0" applyFont="1" applyAlignment="1">
      <alignment horizontal="left"/>
    </xf>
    <xf numFmtId="3" fontId="6" fillId="0" borderId="0" xfId="0" applyNumberFormat="1" applyFont="1" applyAlignment="1">
      <alignment horizontal="center"/>
    </xf>
    <xf numFmtId="169" fontId="6" fillId="0" borderId="0" xfId="0" applyNumberFormat="1" applyFont="1" applyAlignment="1">
      <alignment horizontal="center"/>
    </xf>
    <xf numFmtId="169" fontId="6" fillId="0" borderId="0" xfId="0" applyNumberFormat="1" applyFont="1" applyAlignment="1">
      <alignment horizontal="right"/>
    </xf>
    <xf numFmtId="168" fontId="6" fillId="0" borderId="0" xfId="0" applyNumberFormat="1" applyFont="1" applyAlignment="1">
      <alignment horizontal="center"/>
    </xf>
    <xf numFmtId="0" fontId="50" fillId="0" borderId="0" xfId="0" applyFont="1" applyAlignment="1">
      <alignment/>
    </xf>
    <xf numFmtId="0" fontId="51" fillId="0" borderId="0" xfId="0" applyFont="1" applyAlignment="1">
      <alignment horizontal="center"/>
    </xf>
    <xf numFmtId="0" fontId="52" fillId="19" borderId="10" xfId="0" applyFont="1" applyFill="1" applyBorder="1" applyAlignment="1">
      <alignment vertical="center" wrapText="1"/>
    </xf>
    <xf numFmtId="0" fontId="52" fillId="19" borderId="11" xfId="0" applyFont="1" applyFill="1" applyBorder="1" applyAlignment="1">
      <alignment horizontal="center" vertical="center" wrapText="1"/>
    </xf>
    <xf numFmtId="0" fontId="52" fillId="19" borderId="11" xfId="0" applyFont="1" applyFill="1" applyBorder="1" applyAlignment="1">
      <alignment horizontal="center" vertical="center"/>
    </xf>
    <xf numFmtId="14" fontId="52" fillId="19" borderId="11" xfId="0" applyNumberFormat="1" applyFont="1" applyFill="1" applyBorder="1" applyAlignment="1">
      <alignment horizontal="center" vertical="center" wrapText="1"/>
    </xf>
    <xf numFmtId="0" fontId="52" fillId="19" borderId="11" xfId="0" applyFont="1" applyFill="1" applyBorder="1" applyAlignment="1">
      <alignment vertical="center"/>
    </xf>
    <xf numFmtId="0" fontId="53" fillId="19" borderId="12" xfId="0" applyFont="1" applyFill="1" applyBorder="1" applyAlignment="1">
      <alignment vertical="center" wrapText="1"/>
    </xf>
    <xf numFmtId="0" fontId="52" fillId="19" borderId="13" xfId="0" applyFont="1" applyFill="1" applyBorder="1" applyAlignment="1">
      <alignment horizontal="center" vertical="center" wrapText="1"/>
    </xf>
    <xf numFmtId="14" fontId="52" fillId="19" borderId="13" xfId="0" applyNumberFormat="1" applyFont="1" applyFill="1" applyBorder="1" applyAlignment="1">
      <alignment horizontal="center" vertical="center" wrapText="1"/>
    </xf>
    <xf numFmtId="0" fontId="52" fillId="19" borderId="13" xfId="0" applyFont="1" applyFill="1" applyBorder="1" applyAlignment="1">
      <alignment vertical="center" wrapText="1"/>
    </xf>
    <xf numFmtId="14" fontId="54" fillId="19" borderId="13" xfId="0" applyNumberFormat="1" applyFont="1" applyFill="1" applyBorder="1" applyAlignment="1">
      <alignment horizontal="center" vertical="center"/>
    </xf>
    <xf numFmtId="0" fontId="52" fillId="19" borderId="13" xfId="0" applyFont="1" applyFill="1" applyBorder="1" applyAlignment="1">
      <alignment horizontal="center" vertical="center"/>
    </xf>
    <xf numFmtId="14" fontId="52" fillId="19" borderId="13" xfId="0" applyNumberFormat="1" applyFont="1" applyFill="1" applyBorder="1" applyAlignment="1">
      <alignment horizontal="center" vertical="center"/>
    </xf>
    <xf numFmtId="0" fontId="52" fillId="19" borderId="13" xfId="0" applyFont="1" applyFill="1" applyBorder="1" applyAlignment="1">
      <alignment vertical="center"/>
    </xf>
    <xf numFmtId="0" fontId="0" fillId="0" borderId="0" xfId="0" applyAlignment="1">
      <alignment wrapText="1"/>
    </xf>
    <xf numFmtId="0" fontId="52" fillId="19" borderId="12" xfId="0" applyFont="1" applyFill="1" applyBorder="1" applyAlignment="1">
      <alignment vertical="center" wrapText="1"/>
    </xf>
    <xf numFmtId="0" fontId="55" fillId="0" borderId="0" xfId="0" applyFont="1" applyAlignment="1">
      <alignment horizontal="left" vertical="center" wrapText="1"/>
    </xf>
    <xf numFmtId="0" fontId="0" fillId="0" borderId="0" xfId="0" applyAlignment="1">
      <alignment horizontal="center" wrapText="1"/>
    </xf>
    <xf numFmtId="0" fontId="52" fillId="32" borderId="12" xfId="0" applyFont="1" applyFill="1" applyBorder="1" applyAlignment="1">
      <alignment vertical="center" wrapText="1"/>
    </xf>
    <xf numFmtId="0" fontId="52" fillId="32" borderId="13" xfId="0" applyFont="1" applyFill="1" applyBorder="1" applyAlignment="1">
      <alignment horizontal="center" vertical="center" wrapText="1"/>
    </xf>
    <xf numFmtId="14" fontId="52" fillId="32" borderId="13" xfId="0" applyNumberFormat="1" applyFont="1" applyFill="1" applyBorder="1" applyAlignment="1">
      <alignment horizontal="center" vertical="center" wrapText="1"/>
    </xf>
    <xf numFmtId="0" fontId="52" fillId="32" borderId="13" xfId="0" applyFont="1" applyFill="1" applyBorder="1" applyAlignment="1">
      <alignment vertical="center" wrapText="1"/>
    </xf>
    <xf numFmtId="0" fontId="53" fillId="32" borderId="12" xfId="0" applyFont="1" applyFill="1" applyBorder="1" applyAlignment="1">
      <alignment vertical="center" wrapText="1"/>
    </xf>
    <xf numFmtId="0" fontId="53" fillId="32" borderId="13" xfId="0" applyFont="1" applyFill="1" applyBorder="1" applyAlignment="1">
      <alignment horizontal="center" vertical="center" wrapText="1"/>
    </xf>
    <xf numFmtId="0" fontId="52" fillId="32" borderId="13" xfId="0" applyFont="1" applyFill="1" applyBorder="1" applyAlignment="1">
      <alignment horizontal="center" vertical="center"/>
    </xf>
    <xf numFmtId="14" fontId="54" fillId="32" borderId="13" xfId="0" applyNumberFormat="1" applyFont="1" applyFill="1" applyBorder="1" applyAlignment="1">
      <alignment horizontal="center" vertical="center"/>
    </xf>
    <xf numFmtId="0" fontId="54" fillId="32" borderId="13" xfId="0" applyFont="1" applyFill="1" applyBorder="1" applyAlignment="1">
      <alignment vertical="center"/>
    </xf>
    <xf numFmtId="0" fontId="54" fillId="32" borderId="13" xfId="0" applyFont="1" applyFill="1" applyBorder="1" applyAlignment="1">
      <alignment horizontal="center" vertical="center"/>
    </xf>
    <xf numFmtId="0" fontId="54" fillId="32" borderId="13" xfId="0" applyFont="1" applyFill="1" applyBorder="1" applyAlignment="1">
      <alignment horizontal="center" vertical="center" wrapText="1"/>
    </xf>
    <xf numFmtId="0" fontId="54" fillId="32" borderId="12" xfId="0" applyFont="1" applyFill="1" applyBorder="1" applyAlignment="1">
      <alignment vertical="center" wrapText="1"/>
    </xf>
    <xf numFmtId="0" fontId="56" fillId="32" borderId="12" xfId="0" applyFont="1" applyFill="1" applyBorder="1" applyAlignment="1">
      <alignment vertical="center" wrapText="1"/>
    </xf>
    <xf numFmtId="14" fontId="52" fillId="32" borderId="13" xfId="0" applyNumberFormat="1" applyFont="1" applyFill="1" applyBorder="1" applyAlignment="1">
      <alignment horizontal="center" vertical="center"/>
    </xf>
    <xf numFmtId="0" fontId="52" fillId="32" borderId="13" xfId="0" applyFont="1" applyFill="1" applyBorder="1" applyAlignment="1">
      <alignment vertical="center"/>
    </xf>
    <xf numFmtId="0" fontId="57" fillId="0" borderId="6" xfId="53" applyFont="1" applyAlignment="1">
      <alignment horizontal="left" vertical="center" wrapText="1"/>
    </xf>
    <xf numFmtId="0" fontId="57" fillId="0" borderId="6" xfId="53" applyFont="1" applyAlignment="1">
      <alignment/>
    </xf>
    <xf numFmtId="0" fontId="57" fillId="0" borderId="6" xfId="53" applyFont="1" applyAlignment="1">
      <alignment horizontal="center" wrapText="1"/>
    </xf>
    <xf numFmtId="0" fontId="57" fillId="0" borderId="6" xfId="53" applyFont="1" applyAlignment="1">
      <alignment horizontal="center"/>
    </xf>
    <xf numFmtId="168" fontId="0" fillId="0" borderId="0" xfId="0" applyNumberFormat="1" applyAlignment="1">
      <alignment/>
    </xf>
    <xf numFmtId="168" fontId="52" fillId="19" borderId="11" xfId="0" applyNumberFormat="1" applyFont="1" applyFill="1" applyBorder="1" applyAlignment="1">
      <alignment horizontal="center" vertical="center"/>
    </xf>
    <xf numFmtId="168" fontId="52" fillId="19" borderId="11" xfId="0" applyNumberFormat="1" applyFont="1" applyFill="1" applyBorder="1" applyAlignment="1">
      <alignment horizontal="center" vertical="center" wrapText="1"/>
    </xf>
    <xf numFmtId="168" fontId="52" fillId="32" borderId="13" xfId="0" applyNumberFormat="1" applyFont="1" applyFill="1" applyBorder="1" applyAlignment="1">
      <alignment horizontal="center" vertical="center" wrapText="1"/>
    </xf>
    <xf numFmtId="168" fontId="52" fillId="19" borderId="13" xfId="0" applyNumberFormat="1" applyFont="1" applyFill="1" applyBorder="1" applyAlignment="1">
      <alignment horizontal="center" vertical="center" wrapText="1"/>
    </xf>
    <xf numFmtId="168" fontId="52" fillId="32" borderId="13" xfId="0" applyNumberFormat="1" applyFont="1" applyFill="1" applyBorder="1" applyAlignment="1">
      <alignment horizontal="center" vertical="center"/>
    </xf>
    <xf numFmtId="168" fontId="54" fillId="32" borderId="13" xfId="0" applyNumberFormat="1" applyFont="1" applyFill="1" applyBorder="1" applyAlignment="1">
      <alignment horizontal="center" vertical="center"/>
    </xf>
    <xf numFmtId="168" fontId="52" fillId="19" borderId="13" xfId="0" applyNumberFormat="1" applyFont="1" applyFill="1" applyBorder="1" applyAlignment="1">
      <alignment horizontal="center" vertical="center"/>
    </xf>
    <xf numFmtId="168" fontId="52" fillId="32" borderId="13" xfId="0" applyNumberFormat="1" applyFont="1" applyFill="1" applyBorder="1" applyAlignment="1">
      <alignment vertical="center"/>
    </xf>
    <xf numFmtId="0" fontId="41" fillId="0" borderId="4" xfId="49" applyAlignment="1">
      <alignment vertical="center"/>
    </xf>
    <xf numFmtId="0" fontId="41" fillId="0" borderId="4" xfId="49" applyAlignment="1">
      <alignment/>
    </xf>
    <xf numFmtId="0" fontId="41" fillId="0" borderId="4" xfId="49" applyAlignment="1">
      <alignment horizontal="center" wrapText="1"/>
    </xf>
    <xf numFmtId="0" fontId="41" fillId="0" borderId="4" xfId="49" applyAlignment="1">
      <alignment horizontal="center"/>
    </xf>
    <xf numFmtId="168" fontId="41" fillId="0" borderId="4" xfId="49" applyNumberFormat="1" applyAlignment="1">
      <alignment/>
    </xf>
    <xf numFmtId="1" fontId="52" fillId="19" borderId="13" xfId="0" applyNumberFormat="1" applyFont="1" applyFill="1" applyBorder="1" applyAlignment="1">
      <alignment horizontal="center" vertical="center" wrapText="1"/>
    </xf>
    <xf numFmtId="0" fontId="53" fillId="0" borderId="0" xfId="0" applyFont="1" applyAlignment="1">
      <alignment/>
    </xf>
    <xf numFmtId="168" fontId="57" fillId="0" borderId="6" xfId="53" applyNumberFormat="1" applyFont="1" applyAlignment="1">
      <alignment/>
    </xf>
    <xf numFmtId="168" fontId="29" fillId="0" borderId="6" xfId="53" applyNumberFormat="1" applyFont="1" applyAlignment="1">
      <alignment/>
    </xf>
    <xf numFmtId="0" fontId="58" fillId="0" borderId="0" xfId="0" applyFont="1" applyAlignment="1">
      <alignment/>
    </xf>
    <xf numFmtId="0" fontId="48" fillId="3" borderId="14" xfId="16" applyFont="1" applyBorder="1" applyAlignment="1">
      <alignment horizontal="center" vertical="center" wrapText="1"/>
    </xf>
    <xf numFmtId="0" fontId="48" fillId="3" borderId="10" xfId="16" applyFont="1" applyBorder="1" applyAlignment="1">
      <alignment horizontal="center" vertical="center" wrapText="1"/>
    </xf>
    <xf numFmtId="0" fontId="48" fillId="3" borderId="15" xfId="16" applyFont="1" applyBorder="1" applyAlignment="1">
      <alignment horizontal="center" vertical="center" wrapText="1"/>
    </xf>
    <xf numFmtId="0" fontId="48" fillId="3" borderId="11" xfId="16" applyFont="1" applyBorder="1" applyAlignment="1">
      <alignment horizontal="center" vertical="center" wrapText="1"/>
    </xf>
    <xf numFmtId="0" fontId="48" fillId="3" borderId="16" xfId="16" applyFont="1" applyBorder="1" applyAlignment="1">
      <alignment vertical="center" wrapText="1"/>
    </xf>
    <xf numFmtId="0" fontId="48" fillId="3" borderId="0" xfId="16" applyFont="1" applyAlignment="1">
      <alignment horizontal="center" vertical="center" wrapText="1"/>
    </xf>
    <xf numFmtId="0" fontId="48" fillId="3" borderId="16" xfId="16" applyFont="1" applyBorder="1" applyAlignment="1">
      <alignment horizontal="center" vertical="center" wrapText="1"/>
    </xf>
    <xf numFmtId="0" fontId="48" fillId="3" borderId="17" xfId="16" applyFont="1" applyBorder="1" applyAlignment="1">
      <alignment horizontal="center" vertical="center" wrapText="1"/>
    </xf>
    <xf numFmtId="0" fontId="48" fillId="3" borderId="17" xfId="16" applyFont="1" applyBorder="1" applyAlignment="1">
      <alignment vertical="center" wrapText="1"/>
    </xf>
    <xf numFmtId="168" fontId="48" fillId="3" borderId="17" xfId="16" applyNumberFormat="1" applyFont="1" applyBorder="1" applyAlignment="1">
      <alignment horizontal="center" vertical="center" wrapText="1"/>
    </xf>
    <xf numFmtId="168" fontId="48" fillId="3" borderId="17" xfId="16" applyNumberFormat="1" applyFont="1" applyBorder="1" applyAlignment="1">
      <alignment horizontal="center" vertical="center"/>
    </xf>
    <xf numFmtId="168" fontId="48" fillId="3" borderId="17" xfId="16" applyNumberFormat="1" applyFont="1" applyBorder="1" applyAlignment="1">
      <alignment vertical="center" wrapText="1"/>
    </xf>
    <xf numFmtId="0" fontId="4" fillId="34" borderId="0" xfId="0" applyFont="1" applyFill="1" applyBorder="1" applyAlignment="1">
      <alignment horizontal="center" wrapText="1"/>
    </xf>
    <xf numFmtId="168" fontId="6" fillId="0" borderId="0" xfId="0" applyNumberFormat="1" applyFont="1" applyBorder="1" applyAlignment="1">
      <alignment horizontal="center"/>
    </xf>
    <xf numFmtId="169" fontId="6" fillId="0" borderId="0" xfId="0" applyNumberFormat="1" applyFont="1" applyBorder="1" applyAlignment="1">
      <alignment horizontal="center"/>
    </xf>
    <xf numFmtId="0" fontId="59" fillId="30" borderId="0" xfId="52" applyFont="1" applyBorder="1" applyAlignment="1">
      <alignment/>
    </xf>
    <xf numFmtId="167" fontId="59" fillId="30" borderId="0" xfId="52" applyNumberFormat="1" applyFont="1" applyBorder="1" applyAlignment="1">
      <alignment/>
    </xf>
    <xf numFmtId="0" fontId="60" fillId="7" borderId="0" xfId="20" applyFont="1" applyBorder="1" applyAlignment="1">
      <alignment/>
    </xf>
    <xf numFmtId="1" fontId="60" fillId="7" borderId="0" xfId="20" applyNumberFormat="1" applyFont="1" applyAlignment="1">
      <alignment/>
    </xf>
    <xf numFmtId="1" fontId="60" fillId="7" borderId="0" xfId="20" applyNumberFormat="1" applyFont="1" applyAlignment="1">
      <alignment horizontal="center"/>
    </xf>
    <xf numFmtId="168" fontId="61" fillId="27" borderId="18" xfId="40" applyNumberFormat="1" applyFont="1" applyBorder="1" applyAlignment="1">
      <alignment horizontal="left" vertical="top" wrapText="1"/>
    </xf>
    <xf numFmtId="0" fontId="61" fillId="27" borderId="19" xfId="40" applyFont="1" applyBorder="1" applyAlignment="1">
      <alignment horizontal="center"/>
    </xf>
    <xf numFmtId="168" fontId="61" fillId="27" borderId="19" xfId="40" applyNumberFormat="1" applyFont="1" applyBorder="1" applyAlignment="1">
      <alignment vertical="top"/>
    </xf>
    <xf numFmtId="3" fontId="61" fillId="27" borderId="20" xfId="40" applyNumberFormat="1" applyFont="1" applyBorder="1" applyAlignment="1">
      <alignment horizontal="right"/>
    </xf>
    <xf numFmtId="0" fontId="55" fillId="0" borderId="0" xfId="0" applyFont="1" applyBorder="1" applyAlignment="1">
      <alignment/>
    </xf>
    <xf numFmtId="0" fontId="4" fillId="27" borderId="19" xfId="40" applyFont="1" applyBorder="1" applyAlignment="1">
      <alignment horizontal="center"/>
    </xf>
    <xf numFmtId="3" fontId="4" fillId="27" borderId="20" xfId="40" applyNumberFormat="1" applyFont="1" applyBorder="1" applyAlignment="1">
      <alignment horizontal="left"/>
    </xf>
    <xf numFmtId="3" fontId="4" fillId="27" borderId="20" xfId="40" applyNumberFormat="1" applyFont="1" applyBorder="1" applyAlignment="1">
      <alignment horizontal="center"/>
    </xf>
    <xf numFmtId="168" fontId="55" fillId="0" borderId="0" xfId="0" applyNumberFormat="1" applyFont="1" applyBorder="1" applyAlignment="1">
      <alignment vertical="top"/>
    </xf>
    <xf numFmtId="169" fontId="55" fillId="0" borderId="0" xfId="0" applyNumberFormat="1" applyFont="1" applyBorder="1" applyAlignment="1">
      <alignment vertical="top"/>
    </xf>
    <xf numFmtId="0" fontId="4" fillId="0" borderId="6" xfId="53" applyFont="1" applyAlignment="1" applyProtection="1">
      <alignment horizontal="right"/>
      <protection hidden="1"/>
    </xf>
    <xf numFmtId="0" fontId="4" fillId="0" borderId="6" xfId="53" applyFont="1" applyAlignment="1" applyProtection="1">
      <alignment horizontal="center"/>
      <protection hidden="1"/>
    </xf>
    <xf numFmtId="4" fontId="4" fillId="0" borderId="6" xfId="53" applyNumberFormat="1" applyFont="1" applyAlignment="1" applyProtection="1">
      <alignment horizontal="center"/>
      <protection hidden="1"/>
    </xf>
    <xf numFmtId="169" fontId="4" fillId="0" borderId="6" xfId="53" applyNumberFormat="1" applyFont="1" applyAlignment="1" applyProtection="1">
      <alignment horizontal="center"/>
      <protection hidden="1"/>
    </xf>
    <xf numFmtId="168" fontId="4" fillId="0" borderId="6" xfId="53" applyNumberFormat="1" applyFont="1" applyAlignment="1" applyProtection="1">
      <alignment horizontal="center"/>
      <protection hidden="1"/>
    </xf>
    <xf numFmtId="0" fontId="51"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V32"/>
  <sheetViews>
    <sheetView tabSelected="1" zoomScalePageLayoutView="0" workbookViewId="0" topLeftCell="A4">
      <selection activeCell="E22" sqref="E22"/>
    </sheetView>
  </sheetViews>
  <sheetFormatPr defaultColWidth="9.140625" defaultRowHeight="15"/>
  <cols>
    <col min="2" max="2" width="63.421875" style="0" customWidth="1"/>
    <col min="3" max="3" width="11.421875" style="0" customWidth="1"/>
    <col min="4" max="4" width="22.00390625" style="0" customWidth="1"/>
    <col min="5" max="5" width="17.00390625" style="0" customWidth="1"/>
    <col min="6" max="6" width="25.00390625" style="0" customWidth="1"/>
    <col min="7" max="7" width="28.28125" style="0" customWidth="1"/>
  </cols>
  <sheetData>
    <row r="1" ht="15">
      <c r="G1" s="124" t="s">
        <v>10</v>
      </c>
    </row>
    <row r="2" spans="2:11" s="1" customFormat="1" ht="15">
      <c r="B2" s="2"/>
      <c r="C2" s="3"/>
      <c r="D2" s="4"/>
      <c r="E2" s="4"/>
      <c r="F2" s="4"/>
      <c r="G2" s="4"/>
      <c r="H2" s="5"/>
      <c r="K2" s="6"/>
    </row>
    <row r="3" spans="2:11" s="1" customFormat="1" ht="15">
      <c r="B3" s="2"/>
      <c r="C3" s="3"/>
      <c r="D3" s="4"/>
      <c r="E3" s="4"/>
      <c r="F3" s="4"/>
      <c r="G3" s="4"/>
      <c r="H3" s="5"/>
      <c r="K3" s="6"/>
    </row>
    <row r="4" spans="2:11" s="1" customFormat="1" ht="19.5" thickBot="1">
      <c r="B4" s="7" t="s">
        <v>0</v>
      </c>
      <c r="C4" s="3"/>
      <c r="D4" s="8"/>
      <c r="E4" s="8"/>
      <c r="F4" s="9" t="s">
        <v>1</v>
      </c>
      <c r="G4" s="9"/>
      <c r="H4" s="4"/>
      <c r="I4" s="4"/>
      <c r="J4" s="4"/>
      <c r="K4" s="4"/>
    </row>
    <row r="5" spans="2:11" s="1" customFormat="1" ht="18.75" thickBot="1" thickTop="1">
      <c r="B5" s="10"/>
      <c r="C5" s="3"/>
      <c r="D5" s="8"/>
      <c r="E5" s="8"/>
      <c r="F5" s="9" t="s">
        <v>2</v>
      </c>
      <c r="G5" s="9"/>
      <c r="H5" s="5"/>
      <c r="I5" s="4"/>
      <c r="J5" s="4"/>
      <c r="K5" s="4"/>
    </row>
    <row r="6" spans="2:11" s="1" customFormat="1" ht="15.75" thickTop="1">
      <c r="B6" s="11" t="s">
        <v>3</v>
      </c>
      <c r="C6" s="3"/>
      <c r="D6" s="4"/>
      <c r="E6" s="4"/>
      <c r="F6" s="12"/>
      <c r="G6" s="12"/>
      <c r="H6" s="5"/>
      <c r="I6" s="4"/>
      <c r="J6" s="4"/>
      <c r="K6" s="4"/>
    </row>
    <row r="7" spans="2:11" s="1" customFormat="1" ht="15">
      <c r="B7" s="2"/>
      <c r="C7" s="13"/>
      <c r="D7" s="13"/>
      <c r="E7" s="13"/>
      <c r="F7" s="13"/>
      <c r="G7" s="13"/>
      <c r="H7" s="5"/>
      <c r="I7" s="4"/>
      <c r="J7" s="4"/>
      <c r="K7" s="4"/>
    </row>
    <row r="8" spans="2:11" s="1" customFormat="1" ht="15.75" thickBot="1">
      <c r="B8" s="14"/>
      <c r="C8" s="15"/>
      <c r="D8" s="16"/>
      <c r="E8" s="16"/>
      <c r="F8" s="16"/>
      <c r="G8" s="16"/>
      <c r="H8" s="5"/>
      <c r="I8" s="4"/>
      <c r="J8" s="4"/>
      <c r="K8" s="4"/>
    </row>
    <row r="9" spans="2:11" s="1" customFormat="1" ht="16.5" thickBot="1" thickTop="1">
      <c r="B9" s="14"/>
      <c r="C9" s="15"/>
      <c r="D9" s="16"/>
      <c r="E9" s="16"/>
      <c r="F9" s="16"/>
      <c r="G9" s="16"/>
      <c r="H9" s="4"/>
      <c r="I9" s="4"/>
      <c r="J9" s="4"/>
      <c r="K9" s="4"/>
    </row>
    <row r="10" spans="2:11" s="1" customFormat="1" ht="16.5" thickBot="1" thickTop="1">
      <c r="B10" s="14"/>
      <c r="C10" s="15"/>
      <c r="D10" s="16"/>
      <c r="E10" s="16"/>
      <c r="F10" s="16"/>
      <c r="G10" s="16"/>
      <c r="H10" s="5"/>
      <c r="K10" s="6"/>
    </row>
    <row r="11" spans="2:11" s="1" customFormat="1" ht="15.75" thickTop="1">
      <c r="B11" s="2"/>
      <c r="C11" s="13"/>
      <c r="D11" s="4"/>
      <c r="E11" s="4"/>
      <c r="F11" s="4"/>
      <c r="G11" s="4"/>
      <c r="H11" s="5"/>
      <c r="K11" s="6"/>
    </row>
    <row r="12" spans="2:11" s="1" customFormat="1" ht="15">
      <c r="B12" s="2"/>
      <c r="C12" s="13"/>
      <c r="D12" s="4"/>
      <c r="E12" s="4"/>
      <c r="F12" s="4"/>
      <c r="G12" s="4"/>
      <c r="H12" s="5"/>
      <c r="K12" s="6"/>
    </row>
    <row r="13" spans="2:13" s="1" customFormat="1" ht="15">
      <c r="B13" s="11" t="s">
        <v>11</v>
      </c>
      <c r="C13" s="3"/>
      <c r="D13" s="4"/>
      <c r="E13" s="4"/>
      <c r="F13" s="4"/>
      <c r="G13" s="4"/>
      <c r="H13" s="17"/>
      <c r="I13" s="17"/>
      <c r="J13" s="17"/>
      <c r="K13" s="17"/>
      <c r="L13" s="17"/>
      <c r="M13" s="17"/>
    </row>
    <row r="14" spans="3:11" s="1" customFormat="1" ht="15">
      <c r="C14" s="18"/>
      <c r="D14" s="19"/>
      <c r="E14" s="19"/>
      <c r="F14" s="19"/>
      <c r="G14" s="19"/>
      <c r="H14" s="5"/>
      <c r="K14" s="6"/>
    </row>
    <row r="15" spans="2:11" s="1" customFormat="1" ht="15">
      <c r="B15" s="104" t="s">
        <v>16</v>
      </c>
      <c r="C15" s="104"/>
      <c r="D15" s="104"/>
      <c r="E15" s="104"/>
      <c r="F15" s="104"/>
      <c r="G15" s="105"/>
      <c r="H15" s="5"/>
      <c r="K15" s="6"/>
    </row>
    <row r="16" spans="2:11" s="1" customFormat="1" ht="39">
      <c r="B16" s="106" t="s">
        <v>4</v>
      </c>
      <c r="C16" s="101" t="s">
        <v>142</v>
      </c>
      <c r="D16" s="101"/>
      <c r="E16" s="101"/>
      <c r="F16" s="101" t="s">
        <v>145</v>
      </c>
      <c r="G16" s="101" t="s">
        <v>144</v>
      </c>
      <c r="H16" s="5"/>
      <c r="K16" s="6"/>
    </row>
    <row r="17" spans="2:22" s="1" customFormat="1" ht="6" customHeight="1">
      <c r="B17" s="107"/>
      <c r="C17" s="108"/>
      <c r="D17" s="108"/>
      <c r="E17" s="108"/>
      <c r="F17" s="108"/>
      <c r="G17" s="108"/>
      <c r="H17" s="5"/>
      <c r="J17"/>
      <c r="K17" s="26"/>
      <c r="L17"/>
      <c r="T17"/>
      <c r="U17"/>
      <c r="V17"/>
    </row>
    <row r="18" spans="2:22" s="1" customFormat="1" ht="25.5">
      <c r="B18" s="109" t="s">
        <v>13</v>
      </c>
      <c r="C18" s="110"/>
      <c r="D18" s="111"/>
      <c r="E18" s="112"/>
      <c r="F18" s="102"/>
      <c r="G18" s="31">
        <f>+F18*1.22</f>
        <v>0</v>
      </c>
      <c r="H18" s="5"/>
      <c r="J18"/>
      <c r="K18" s="26"/>
      <c r="L18"/>
      <c r="T18"/>
      <c r="U18"/>
      <c r="V18"/>
    </row>
    <row r="19" spans="2:22" s="1" customFormat="1" ht="54" customHeight="1">
      <c r="B19" s="21"/>
      <c r="C19" s="113"/>
      <c r="D19" s="113"/>
      <c r="E19" s="101" t="s">
        <v>141</v>
      </c>
      <c r="F19" s="101" t="s">
        <v>147</v>
      </c>
      <c r="G19" s="101" t="s">
        <v>147</v>
      </c>
      <c r="H19" s="5"/>
      <c r="J19"/>
      <c r="K19" s="26"/>
      <c r="L19"/>
      <c r="T19"/>
      <c r="U19"/>
      <c r="V19" s="23"/>
    </row>
    <row r="20" spans="2:22" s="1" customFormat="1" ht="25.5">
      <c r="B20" s="109" t="s">
        <v>14</v>
      </c>
      <c r="C20" s="114" t="s">
        <v>146</v>
      </c>
      <c r="D20" s="115">
        <v>35</v>
      </c>
      <c r="E20" s="29"/>
      <c r="F20" s="31">
        <f>+(35*12)*E20*3</f>
        <v>0</v>
      </c>
      <c r="G20" s="31">
        <f>+F20*1.22</f>
        <v>0</v>
      </c>
      <c r="H20" s="5"/>
      <c r="J20"/>
      <c r="K20" s="26"/>
      <c r="L20"/>
      <c r="T20"/>
      <c r="U20"/>
      <c r="V20"/>
    </row>
    <row r="21" spans="2:22" s="1" customFormat="1" ht="60" customHeight="1">
      <c r="B21" s="22"/>
      <c r="C21" s="20"/>
      <c r="D21" s="28"/>
      <c r="E21" s="101" t="s">
        <v>143</v>
      </c>
      <c r="F21" s="101" t="s">
        <v>147</v>
      </c>
      <c r="G21" s="101" t="s">
        <v>147</v>
      </c>
      <c r="H21" s="5"/>
      <c r="J21"/>
      <c r="K21" s="26"/>
      <c r="L21"/>
      <c r="T21"/>
      <c r="U21"/>
      <c r="V21" s="23"/>
    </row>
    <row r="22" spans="2:22" s="1" customFormat="1" ht="31.5" customHeight="1">
      <c r="B22" s="109" t="s">
        <v>15</v>
      </c>
      <c r="C22" s="114" t="s">
        <v>12</v>
      </c>
      <c r="D22" s="116"/>
      <c r="E22" s="31"/>
      <c r="F22" s="31">
        <f>+E22*36</f>
        <v>0</v>
      </c>
      <c r="G22" s="31">
        <f>+F22*1.22</f>
        <v>0</v>
      </c>
      <c r="H22" s="5"/>
      <c r="J22"/>
      <c r="K22" s="26"/>
      <c r="L22"/>
      <c r="T22"/>
      <c r="U22"/>
      <c r="V22" s="23"/>
    </row>
    <row r="23" spans="2:22" s="1" customFormat="1" ht="15">
      <c r="B23" s="23"/>
      <c r="C23" s="20"/>
      <c r="D23" s="117"/>
      <c r="E23" s="118"/>
      <c r="F23" s="103"/>
      <c r="G23" s="30"/>
      <c r="H23" s="5"/>
      <c r="J23"/>
      <c r="K23" s="26"/>
      <c r="L23"/>
      <c r="T23"/>
      <c r="U23"/>
      <c r="V23" s="23"/>
    </row>
    <row r="24" spans="2:7" s="32" customFormat="1" ht="26.25" customHeight="1" thickBot="1">
      <c r="B24" s="119" t="s">
        <v>151</v>
      </c>
      <c r="C24" s="120"/>
      <c r="D24" s="121"/>
      <c r="E24" s="122"/>
      <c r="F24" s="123">
        <f>+F18+F20+F22</f>
        <v>0</v>
      </c>
      <c r="G24" s="123">
        <f>+G18+G20+G22</f>
        <v>0</v>
      </c>
    </row>
    <row r="25" ht="15.75" thickTop="1"/>
    <row r="26" spans="2:5" ht="105" customHeight="1">
      <c r="B26" s="24" t="s">
        <v>5</v>
      </c>
      <c r="C26" s="25"/>
      <c r="D26" s="23" t="s">
        <v>6</v>
      </c>
      <c r="E26" s="23"/>
    </row>
    <row r="27" spans="2:5" ht="15">
      <c r="B27" s="23"/>
      <c r="C27" s="25"/>
      <c r="D27" s="23"/>
      <c r="E27" s="23"/>
    </row>
    <row r="28" spans="2:3" ht="15">
      <c r="B28" s="27" t="s">
        <v>7</v>
      </c>
      <c r="C28" s="25"/>
    </row>
    <row r="29" spans="2:5" ht="15">
      <c r="B29" s="23"/>
      <c r="C29" s="25"/>
      <c r="D29" s="23"/>
      <c r="E29" s="23"/>
    </row>
    <row r="30" ht="15">
      <c r="C30" s="25"/>
    </row>
    <row r="31" spans="2:5" ht="15">
      <c r="B31" s="23"/>
      <c r="C31" s="25"/>
      <c r="D31" s="23" t="s">
        <v>8</v>
      </c>
      <c r="E31" s="23"/>
    </row>
    <row r="32" spans="2:4" ht="15">
      <c r="B32" s="23"/>
      <c r="C32" s="25"/>
      <c r="D32" t="s">
        <v>9</v>
      </c>
    </row>
  </sheetData>
  <sheetProtection/>
  <protectedRanges>
    <protectedRange password="A71A" sqref="F4:H5 H6:I15" name="Obseg1"/>
    <protectedRange password="A71A" sqref="D26:E32" name="Obseg1_1_2"/>
  </protectedRange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M91"/>
  <sheetViews>
    <sheetView zoomScalePageLayoutView="0" workbookViewId="0" topLeftCell="A94">
      <selection activeCell="B87" sqref="B87"/>
    </sheetView>
  </sheetViews>
  <sheetFormatPr defaultColWidth="9.140625" defaultRowHeight="15"/>
  <cols>
    <col min="2" max="2" width="32.8515625" style="47" customWidth="1"/>
    <col min="4" max="4" width="19.00390625" style="50" customWidth="1"/>
    <col min="5" max="5" width="17.00390625" style="25" customWidth="1"/>
    <col min="6" max="6" width="13.421875" style="25" customWidth="1"/>
    <col min="7" max="7" width="12.57421875" style="0" customWidth="1"/>
    <col min="8" max="9" width="12.140625" style="0" customWidth="1"/>
    <col min="10" max="10" width="13.140625" style="0" customWidth="1"/>
    <col min="11" max="11" width="13.57421875" style="0" customWidth="1"/>
    <col min="12" max="12" width="13.140625" style="70" customWidth="1"/>
    <col min="13" max="13" width="20.140625" style="70" customWidth="1"/>
    <col min="16" max="16" width="9.140625" style="0" customWidth="1"/>
  </cols>
  <sheetData>
    <row r="2" spans="2:13" ht="18" thickBot="1">
      <c r="B2" s="79" t="s">
        <v>139</v>
      </c>
      <c r="C2" s="80"/>
      <c r="D2" s="81"/>
      <c r="E2" s="82"/>
      <c r="F2" s="82"/>
      <c r="G2" s="80"/>
      <c r="H2" s="80"/>
      <c r="I2" s="80"/>
      <c r="J2" s="80"/>
      <c r="K2" s="80"/>
      <c r="L2" s="83"/>
      <c r="M2" s="83"/>
    </row>
    <row r="3" ht="16.5" thickBot="1" thickTop="1"/>
    <row r="4" spans="2:13" s="33" customFormat="1" ht="15.75" thickBot="1">
      <c r="B4" s="89">
        <v>1</v>
      </c>
      <c r="C4" s="90">
        <v>2</v>
      </c>
      <c r="D4" s="90">
        <v>3</v>
      </c>
      <c r="E4" s="91">
        <v>4</v>
      </c>
      <c r="F4" s="90">
        <v>5</v>
      </c>
      <c r="G4" s="91">
        <v>6</v>
      </c>
      <c r="H4" s="90">
        <v>7</v>
      </c>
      <c r="I4" s="91">
        <v>8</v>
      </c>
      <c r="J4" s="90">
        <v>9</v>
      </c>
      <c r="K4" s="91">
        <v>10</v>
      </c>
      <c r="L4" s="90">
        <v>11</v>
      </c>
      <c r="M4" s="92" t="s">
        <v>148</v>
      </c>
    </row>
    <row r="5" spans="2:13" ht="30">
      <c r="B5" s="93" t="s">
        <v>17</v>
      </c>
      <c r="C5" s="94" t="s">
        <v>18</v>
      </c>
      <c r="D5" s="95" t="s">
        <v>19</v>
      </c>
      <c r="E5" s="96" t="s">
        <v>20</v>
      </c>
      <c r="F5" s="96" t="s">
        <v>21</v>
      </c>
      <c r="G5" s="97" t="s">
        <v>22</v>
      </c>
      <c r="H5" s="97" t="s">
        <v>23</v>
      </c>
      <c r="I5" s="97" t="s">
        <v>23</v>
      </c>
      <c r="J5" s="97" t="s">
        <v>23</v>
      </c>
      <c r="K5" s="97" t="s">
        <v>23</v>
      </c>
      <c r="L5" s="98" t="s">
        <v>24</v>
      </c>
      <c r="M5" s="99" t="s">
        <v>140</v>
      </c>
    </row>
    <row r="6" spans="2:13" ht="30.75" thickBot="1">
      <c r="B6" s="93"/>
      <c r="C6" s="97"/>
      <c r="D6" s="96"/>
      <c r="E6" s="96"/>
      <c r="F6" s="96"/>
      <c r="G6" s="97"/>
      <c r="H6" s="97" t="s">
        <v>25</v>
      </c>
      <c r="I6" s="97" t="s">
        <v>26</v>
      </c>
      <c r="J6" s="97" t="s">
        <v>27</v>
      </c>
      <c r="K6" s="97" t="s">
        <v>28</v>
      </c>
      <c r="L6" s="100"/>
      <c r="M6" s="100"/>
    </row>
    <row r="7" spans="2:13" ht="15.75" thickBot="1">
      <c r="B7" s="34" t="s">
        <v>29</v>
      </c>
      <c r="C7" s="35" t="s">
        <v>30</v>
      </c>
      <c r="D7" s="35" t="s">
        <v>31</v>
      </c>
      <c r="E7" s="37">
        <v>41806</v>
      </c>
      <c r="F7" s="37">
        <v>42902</v>
      </c>
      <c r="G7" s="38"/>
      <c r="H7" s="36">
        <v>6</v>
      </c>
      <c r="I7" s="36">
        <v>12</v>
      </c>
      <c r="J7" s="36">
        <v>12</v>
      </c>
      <c r="K7" s="36">
        <v>6</v>
      </c>
      <c r="L7" s="71"/>
      <c r="M7" s="72">
        <f>+(H7+I7+J7+K7)*L7</f>
        <v>0</v>
      </c>
    </row>
    <row r="8" spans="2:13" ht="15.75" thickBot="1">
      <c r="B8" s="51" t="s">
        <v>32</v>
      </c>
      <c r="C8" s="52" t="s">
        <v>30</v>
      </c>
      <c r="D8" s="52" t="s">
        <v>33</v>
      </c>
      <c r="E8" s="53">
        <v>41912</v>
      </c>
      <c r="F8" s="53">
        <v>43738</v>
      </c>
      <c r="G8" s="54"/>
      <c r="H8" s="52">
        <v>0</v>
      </c>
      <c r="I8" s="52">
        <v>0</v>
      </c>
      <c r="J8" s="52">
        <v>0</v>
      </c>
      <c r="K8" s="52">
        <v>0</v>
      </c>
      <c r="L8" s="73"/>
      <c r="M8" s="73"/>
    </row>
    <row r="9" spans="2:13" ht="15.75" thickBot="1">
      <c r="B9" s="55" t="s">
        <v>34</v>
      </c>
      <c r="C9" s="52" t="s">
        <v>30</v>
      </c>
      <c r="D9" s="52" t="s">
        <v>35</v>
      </c>
      <c r="E9" s="53">
        <v>42101</v>
      </c>
      <c r="F9" s="53">
        <v>43928</v>
      </c>
      <c r="G9" s="54"/>
      <c r="H9" s="52">
        <v>0</v>
      </c>
      <c r="I9" s="52">
        <v>0</v>
      </c>
      <c r="J9" s="52">
        <v>0</v>
      </c>
      <c r="K9" s="52">
        <v>0</v>
      </c>
      <c r="L9" s="73"/>
      <c r="M9" s="73"/>
    </row>
    <row r="10" spans="2:13" ht="15.75" thickBot="1">
      <c r="B10" s="55" t="s">
        <v>36</v>
      </c>
      <c r="C10" s="52" t="s">
        <v>30</v>
      </c>
      <c r="D10" s="52" t="s">
        <v>37</v>
      </c>
      <c r="E10" s="53">
        <v>42101</v>
      </c>
      <c r="F10" s="53">
        <v>43928</v>
      </c>
      <c r="G10" s="54"/>
      <c r="H10" s="52">
        <v>0</v>
      </c>
      <c r="I10" s="52">
        <v>0</v>
      </c>
      <c r="J10" s="52">
        <v>0</v>
      </c>
      <c r="K10" s="52">
        <v>0</v>
      </c>
      <c r="L10" s="73"/>
      <c r="M10" s="73"/>
    </row>
    <row r="11" spans="2:13" ht="26.25" thickBot="1">
      <c r="B11" s="39" t="s">
        <v>38</v>
      </c>
      <c r="C11" s="40" t="s">
        <v>30</v>
      </c>
      <c r="D11" s="40" t="s">
        <v>39</v>
      </c>
      <c r="E11" s="41">
        <v>42199</v>
      </c>
      <c r="F11" s="41">
        <v>44027</v>
      </c>
      <c r="G11" s="42"/>
      <c r="H11" s="40">
        <v>6</v>
      </c>
      <c r="I11" s="40">
        <v>12</v>
      </c>
      <c r="J11" s="40">
        <v>12</v>
      </c>
      <c r="K11" s="40">
        <v>6</v>
      </c>
      <c r="L11" s="74"/>
      <c r="M11" s="72">
        <f>+(H11+I11+J11+K11)*L11</f>
        <v>0</v>
      </c>
    </row>
    <row r="12" spans="2:13" ht="15.75" thickBot="1">
      <c r="B12" s="51" t="s">
        <v>40</v>
      </c>
      <c r="C12" s="52" t="s">
        <v>30</v>
      </c>
      <c r="D12" s="56" t="s">
        <v>41</v>
      </c>
      <c r="E12" s="53">
        <v>42787</v>
      </c>
      <c r="F12" s="53">
        <v>44613</v>
      </c>
      <c r="G12" s="54"/>
      <c r="H12" s="52">
        <v>0</v>
      </c>
      <c r="I12" s="52">
        <v>0</v>
      </c>
      <c r="J12" s="52">
        <v>0</v>
      </c>
      <c r="K12" s="52">
        <v>0</v>
      </c>
      <c r="L12" s="75"/>
      <c r="M12" s="73"/>
    </row>
    <row r="13" spans="2:13" ht="15.75" thickBot="1">
      <c r="B13" s="55" t="s">
        <v>42</v>
      </c>
      <c r="C13" s="52" t="s">
        <v>30</v>
      </c>
      <c r="D13" s="52" t="s">
        <v>43</v>
      </c>
      <c r="E13" s="53">
        <v>42845</v>
      </c>
      <c r="F13" s="53">
        <v>44671</v>
      </c>
      <c r="G13" s="54"/>
      <c r="H13" s="52">
        <v>0</v>
      </c>
      <c r="I13" s="52">
        <v>0</v>
      </c>
      <c r="J13" s="52">
        <v>0</v>
      </c>
      <c r="K13" s="52">
        <v>0</v>
      </c>
      <c r="L13" s="75"/>
      <c r="M13" s="73"/>
    </row>
    <row r="14" spans="2:13" ht="15.75" thickBot="1">
      <c r="B14" s="55" t="s">
        <v>42</v>
      </c>
      <c r="C14" s="52" t="s">
        <v>30</v>
      </c>
      <c r="D14" s="52" t="s">
        <v>44</v>
      </c>
      <c r="E14" s="53">
        <v>42845</v>
      </c>
      <c r="F14" s="53">
        <v>44671</v>
      </c>
      <c r="G14" s="54"/>
      <c r="H14" s="52">
        <v>0</v>
      </c>
      <c r="I14" s="52">
        <v>0</v>
      </c>
      <c r="J14" s="52">
        <v>0</v>
      </c>
      <c r="K14" s="52">
        <v>0</v>
      </c>
      <c r="L14" s="75"/>
      <c r="M14" s="73"/>
    </row>
    <row r="15" spans="2:13" ht="15.75" thickBot="1">
      <c r="B15" s="55" t="s">
        <v>42</v>
      </c>
      <c r="C15" s="52" t="s">
        <v>30</v>
      </c>
      <c r="D15" s="52" t="s">
        <v>45</v>
      </c>
      <c r="E15" s="53">
        <v>42845</v>
      </c>
      <c r="F15" s="53">
        <v>44671</v>
      </c>
      <c r="G15" s="54"/>
      <c r="H15" s="52">
        <v>0</v>
      </c>
      <c r="I15" s="52">
        <v>0</v>
      </c>
      <c r="J15" s="52">
        <v>0</v>
      </c>
      <c r="K15" s="52">
        <v>0</v>
      </c>
      <c r="L15" s="75"/>
      <c r="M15" s="73"/>
    </row>
    <row r="16" spans="2:13" ht="15.75" thickBot="1">
      <c r="B16" s="55" t="s">
        <v>46</v>
      </c>
      <c r="C16" s="52" t="s">
        <v>30</v>
      </c>
      <c r="D16" s="52" t="s">
        <v>47</v>
      </c>
      <c r="E16" s="53">
        <v>42997</v>
      </c>
      <c r="F16" s="53">
        <v>44093</v>
      </c>
      <c r="G16" s="54"/>
      <c r="H16" s="52">
        <v>0</v>
      </c>
      <c r="I16" s="52">
        <v>0</v>
      </c>
      <c r="J16" s="52">
        <v>0</v>
      </c>
      <c r="K16" s="52">
        <v>0</v>
      </c>
      <c r="L16" s="73"/>
      <c r="M16" s="73"/>
    </row>
    <row r="17" spans="2:13" ht="15.75" thickBot="1">
      <c r="B17" s="39" t="s">
        <v>48</v>
      </c>
      <c r="C17" s="40" t="s">
        <v>30</v>
      </c>
      <c r="D17" s="84">
        <v>211745000295</v>
      </c>
      <c r="E17" s="41">
        <v>43069</v>
      </c>
      <c r="F17" s="41">
        <v>44895</v>
      </c>
      <c r="G17" s="42"/>
      <c r="H17" s="40">
        <v>0</v>
      </c>
      <c r="I17" s="40">
        <v>1</v>
      </c>
      <c r="J17" s="40">
        <v>12</v>
      </c>
      <c r="K17" s="40">
        <v>6</v>
      </c>
      <c r="L17" s="74"/>
      <c r="M17" s="72">
        <f>+(H17+I17+J17+K17)*L17</f>
        <v>0</v>
      </c>
    </row>
    <row r="18" spans="2:13" ht="15.75" thickBot="1">
      <c r="B18" s="51" t="s">
        <v>49</v>
      </c>
      <c r="C18" s="52" t="s">
        <v>30</v>
      </c>
      <c r="D18" s="52" t="s">
        <v>50</v>
      </c>
      <c r="E18" s="53">
        <v>43355</v>
      </c>
      <c r="F18" s="58">
        <v>45181</v>
      </c>
      <c r="G18" s="59"/>
      <c r="H18" s="60">
        <v>0</v>
      </c>
      <c r="I18" s="60">
        <v>0</v>
      </c>
      <c r="J18" s="60">
        <v>0</v>
      </c>
      <c r="K18" s="60">
        <v>0</v>
      </c>
      <c r="L18" s="76"/>
      <c r="M18" s="76"/>
    </row>
    <row r="19" spans="2:13" ht="15.75" thickBot="1">
      <c r="B19" s="51" t="s">
        <v>49</v>
      </c>
      <c r="C19" s="52" t="s">
        <v>30</v>
      </c>
      <c r="D19" s="52" t="s">
        <v>51</v>
      </c>
      <c r="E19" s="53">
        <v>43355</v>
      </c>
      <c r="F19" s="58">
        <v>45181</v>
      </c>
      <c r="G19" s="59"/>
      <c r="H19" s="60">
        <v>0</v>
      </c>
      <c r="I19" s="60">
        <v>0</v>
      </c>
      <c r="J19" s="60">
        <v>0</v>
      </c>
      <c r="K19" s="60">
        <v>0</v>
      </c>
      <c r="L19" s="76"/>
      <c r="M19" s="76"/>
    </row>
    <row r="20" spans="2:13" ht="15.75" thickBot="1">
      <c r="B20" s="51" t="s">
        <v>49</v>
      </c>
      <c r="C20" s="52" t="s">
        <v>30</v>
      </c>
      <c r="D20" s="52" t="s">
        <v>52</v>
      </c>
      <c r="E20" s="53">
        <v>43355</v>
      </c>
      <c r="F20" s="58">
        <v>45181</v>
      </c>
      <c r="G20" s="59"/>
      <c r="H20" s="60">
        <v>0</v>
      </c>
      <c r="I20" s="60">
        <v>0</v>
      </c>
      <c r="J20" s="60">
        <v>0</v>
      </c>
      <c r="K20" s="60">
        <v>0</v>
      </c>
      <c r="L20" s="76"/>
      <c r="M20" s="76"/>
    </row>
    <row r="21" spans="2:13" ht="15.75" thickBot="1">
      <c r="B21" s="51" t="s">
        <v>49</v>
      </c>
      <c r="C21" s="52" t="s">
        <v>30</v>
      </c>
      <c r="D21" s="52" t="s">
        <v>53</v>
      </c>
      <c r="E21" s="53">
        <v>43355</v>
      </c>
      <c r="F21" s="58">
        <v>45181</v>
      </c>
      <c r="G21" s="59"/>
      <c r="H21" s="60">
        <v>0</v>
      </c>
      <c r="I21" s="60">
        <v>0</v>
      </c>
      <c r="J21" s="60">
        <v>0</v>
      </c>
      <c r="K21" s="60">
        <v>0</v>
      </c>
      <c r="L21" s="76"/>
      <c r="M21" s="76"/>
    </row>
    <row r="22" spans="2:13" ht="15.75" thickBot="1">
      <c r="B22" s="51" t="s">
        <v>49</v>
      </c>
      <c r="C22" s="52" t="s">
        <v>30</v>
      </c>
      <c r="D22" s="52" t="s">
        <v>54</v>
      </c>
      <c r="E22" s="53">
        <v>43355</v>
      </c>
      <c r="F22" s="58">
        <v>45181</v>
      </c>
      <c r="G22" s="59"/>
      <c r="H22" s="60">
        <v>0</v>
      </c>
      <c r="I22" s="60">
        <v>0</v>
      </c>
      <c r="J22" s="60">
        <v>0</v>
      </c>
      <c r="K22" s="60">
        <v>0</v>
      </c>
      <c r="L22" s="76"/>
      <c r="M22" s="76"/>
    </row>
    <row r="23" spans="2:13" ht="15.75" thickBot="1">
      <c r="B23" s="51" t="s">
        <v>49</v>
      </c>
      <c r="C23" s="52" t="s">
        <v>30</v>
      </c>
      <c r="D23" s="52" t="s">
        <v>55</v>
      </c>
      <c r="E23" s="53">
        <v>43355</v>
      </c>
      <c r="F23" s="58">
        <v>45181</v>
      </c>
      <c r="G23" s="59"/>
      <c r="H23" s="60">
        <v>0</v>
      </c>
      <c r="I23" s="60">
        <v>0</v>
      </c>
      <c r="J23" s="60">
        <v>0</v>
      </c>
      <c r="K23" s="60">
        <v>0</v>
      </c>
      <c r="L23" s="76"/>
      <c r="M23" s="76"/>
    </row>
    <row r="24" spans="2:13" ht="15.75" thickBot="1">
      <c r="B24" s="51" t="s">
        <v>49</v>
      </c>
      <c r="C24" s="52" t="s">
        <v>30</v>
      </c>
      <c r="D24" s="52" t="s">
        <v>56</v>
      </c>
      <c r="E24" s="53">
        <v>43355</v>
      </c>
      <c r="F24" s="58">
        <v>45181</v>
      </c>
      <c r="G24" s="59"/>
      <c r="H24" s="60">
        <v>0</v>
      </c>
      <c r="I24" s="60">
        <v>0</v>
      </c>
      <c r="J24" s="60">
        <v>0</v>
      </c>
      <c r="K24" s="60">
        <v>0</v>
      </c>
      <c r="L24" s="76"/>
      <c r="M24" s="76"/>
    </row>
    <row r="25" spans="2:13" ht="26.25" thickBot="1">
      <c r="B25" s="39" t="s">
        <v>57</v>
      </c>
      <c r="C25" s="40" t="s">
        <v>30</v>
      </c>
      <c r="D25" s="40" t="s">
        <v>58</v>
      </c>
      <c r="E25" s="41">
        <v>43434</v>
      </c>
      <c r="F25" s="43">
        <v>45260</v>
      </c>
      <c r="G25" s="42"/>
      <c r="H25" s="40">
        <v>0</v>
      </c>
      <c r="I25" s="40">
        <v>0</v>
      </c>
      <c r="J25" s="40">
        <v>1</v>
      </c>
      <c r="K25" s="40">
        <v>6</v>
      </c>
      <c r="L25" s="74"/>
      <c r="M25" s="72">
        <f>+(H25+I25+J25+K25)*L25</f>
        <v>0</v>
      </c>
    </row>
    <row r="26" spans="2:13" ht="15.75" thickBot="1">
      <c r="B26" s="55" t="s">
        <v>59</v>
      </c>
      <c r="C26" s="52" t="s">
        <v>30</v>
      </c>
      <c r="D26" s="52" t="s">
        <v>60</v>
      </c>
      <c r="E26" s="53">
        <v>43614</v>
      </c>
      <c r="F26" s="53">
        <v>45441</v>
      </c>
      <c r="G26" s="54"/>
      <c r="H26" s="52">
        <v>0</v>
      </c>
      <c r="I26" s="52">
        <v>0</v>
      </c>
      <c r="J26" s="52">
        <v>0</v>
      </c>
      <c r="K26" s="52">
        <v>0</v>
      </c>
      <c r="L26" s="73"/>
      <c r="M26" s="73"/>
    </row>
    <row r="27" spans="2:13" ht="15.75" thickBot="1">
      <c r="B27" s="55" t="s">
        <v>59</v>
      </c>
      <c r="C27" s="52" t="s">
        <v>30</v>
      </c>
      <c r="D27" s="61" t="s">
        <v>61</v>
      </c>
      <c r="E27" s="53">
        <v>43614</v>
      </c>
      <c r="F27" s="53">
        <v>45441</v>
      </c>
      <c r="G27" s="59"/>
      <c r="H27" s="52">
        <v>0</v>
      </c>
      <c r="I27" s="52">
        <v>0</v>
      </c>
      <c r="J27" s="52">
        <v>0</v>
      </c>
      <c r="K27" s="52">
        <v>0</v>
      </c>
      <c r="L27" s="73"/>
      <c r="M27" s="73"/>
    </row>
    <row r="28" spans="2:13" ht="15.75" thickBot="1">
      <c r="B28" s="55" t="s">
        <v>59</v>
      </c>
      <c r="C28" s="52" t="s">
        <v>30</v>
      </c>
      <c r="D28" s="61" t="s">
        <v>62</v>
      </c>
      <c r="E28" s="53">
        <v>43614</v>
      </c>
      <c r="F28" s="53">
        <v>45441</v>
      </c>
      <c r="G28" s="59"/>
      <c r="H28" s="52">
        <v>0</v>
      </c>
      <c r="I28" s="52">
        <v>0</v>
      </c>
      <c r="J28" s="52">
        <v>0</v>
      </c>
      <c r="K28" s="52">
        <v>0</v>
      </c>
      <c r="L28" s="73"/>
      <c r="M28" s="73"/>
    </row>
    <row r="29" spans="2:13" ht="15.75" thickBot="1">
      <c r="B29" s="55" t="s">
        <v>59</v>
      </c>
      <c r="C29" s="52" t="s">
        <v>30</v>
      </c>
      <c r="D29" s="61" t="s">
        <v>63</v>
      </c>
      <c r="E29" s="53">
        <v>43614</v>
      </c>
      <c r="F29" s="53">
        <v>45441</v>
      </c>
      <c r="G29" s="59" t="s">
        <v>64</v>
      </c>
      <c r="H29" s="52">
        <v>0</v>
      </c>
      <c r="I29" s="52">
        <v>0</v>
      </c>
      <c r="J29" s="52">
        <v>0</v>
      </c>
      <c r="K29" s="52">
        <v>0</v>
      </c>
      <c r="L29" s="73"/>
      <c r="M29" s="73"/>
    </row>
    <row r="30" spans="2:13" ht="15.75" thickBot="1">
      <c r="B30" s="55" t="s">
        <v>59</v>
      </c>
      <c r="C30" s="52" t="s">
        <v>30</v>
      </c>
      <c r="D30" s="61" t="s">
        <v>65</v>
      </c>
      <c r="E30" s="53">
        <v>43614</v>
      </c>
      <c r="F30" s="53">
        <v>45441</v>
      </c>
      <c r="G30" s="59"/>
      <c r="H30" s="52">
        <v>0</v>
      </c>
      <c r="I30" s="52">
        <v>0</v>
      </c>
      <c r="J30" s="52">
        <v>0</v>
      </c>
      <c r="K30" s="52">
        <v>0</v>
      </c>
      <c r="L30" s="73"/>
      <c r="M30" s="73"/>
    </row>
    <row r="31" spans="2:13" ht="15.75" thickBot="1">
      <c r="B31" s="55" t="s">
        <v>59</v>
      </c>
      <c r="C31" s="52" t="s">
        <v>30</v>
      </c>
      <c r="D31" s="61" t="s">
        <v>66</v>
      </c>
      <c r="E31" s="53">
        <v>43614</v>
      </c>
      <c r="F31" s="53">
        <v>45441</v>
      </c>
      <c r="G31" s="59"/>
      <c r="H31" s="52">
        <v>0</v>
      </c>
      <c r="I31" s="52">
        <v>0</v>
      </c>
      <c r="J31" s="52">
        <v>0</v>
      </c>
      <c r="K31" s="52">
        <v>0</v>
      </c>
      <c r="L31" s="73"/>
      <c r="M31" s="73"/>
    </row>
    <row r="32" spans="2:13" ht="15.75" thickBot="1">
      <c r="B32" s="55" t="s">
        <v>59</v>
      </c>
      <c r="C32" s="52" t="s">
        <v>30</v>
      </c>
      <c r="D32" s="61" t="s">
        <v>67</v>
      </c>
      <c r="E32" s="53">
        <v>43614</v>
      </c>
      <c r="F32" s="53">
        <v>45441</v>
      </c>
      <c r="G32" s="59"/>
      <c r="H32" s="52">
        <v>0</v>
      </c>
      <c r="I32" s="52">
        <v>0</v>
      </c>
      <c r="J32" s="52">
        <v>0</v>
      </c>
      <c r="K32" s="52">
        <v>0</v>
      </c>
      <c r="L32" s="73"/>
      <c r="M32" s="73"/>
    </row>
    <row r="33" spans="2:13" ht="30.75" thickBot="1">
      <c r="B33" s="62" t="s">
        <v>68</v>
      </c>
      <c r="C33" s="52" t="s">
        <v>30</v>
      </c>
      <c r="D33" s="61" t="s">
        <v>69</v>
      </c>
      <c r="E33" s="58">
        <v>44263</v>
      </c>
      <c r="F33" s="58">
        <v>46089</v>
      </c>
      <c r="G33" s="59"/>
      <c r="H33" s="52">
        <v>0</v>
      </c>
      <c r="I33" s="52">
        <v>0</v>
      </c>
      <c r="J33" s="52">
        <v>0</v>
      </c>
      <c r="K33" s="52">
        <v>0</v>
      </c>
      <c r="L33" s="73"/>
      <c r="M33" s="73"/>
    </row>
    <row r="34" spans="2:13" ht="30.75" thickBot="1">
      <c r="B34" s="62" t="s">
        <v>68</v>
      </c>
      <c r="C34" s="52" t="s">
        <v>30</v>
      </c>
      <c r="D34" s="61" t="s">
        <v>70</v>
      </c>
      <c r="E34" s="58">
        <v>44263</v>
      </c>
      <c r="F34" s="58">
        <v>46089</v>
      </c>
      <c r="G34" s="59"/>
      <c r="H34" s="52">
        <v>0</v>
      </c>
      <c r="I34" s="52">
        <v>0</v>
      </c>
      <c r="J34" s="52">
        <v>0</v>
      </c>
      <c r="K34" s="52">
        <v>0</v>
      </c>
      <c r="L34" s="73"/>
      <c r="M34" s="73"/>
    </row>
    <row r="35" spans="2:13" ht="30.75" thickBot="1">
      <c r="B35" s="62" t="s">
        <v>68</v>
      </c>
      <c r="C35" s="52" t="s">
        <v>30</v>
      </c>
      <c r="D35" s="61" t="s">
        <v>71</v>
      </c>
      <c r="E35" s="58">
        <v>44263</v>
      </c>
      <c r="F35" s="58">
        <v>46089</v>
      </c>
      <c r="G35" s="59"/>
      <c r="H35" s="52">
        <v>0</v>
      </c>
      <c r="I35" s="52">
        <v>0</v>
      </c>
      <c r="J35" s="52">
        <v>0</v>
      </c>
      <c r="K35" s="52">
        <v>0</v>
      </c>
      <c r="L35" s="73"/>
      <c r="M35" s="73"/>
    </row>
    <row r="36" spans="2:13" ht="30.75" thickBot="1">
      <c r="B36" s="62" t="s">
        <v>68</v>
      </c>
      <c r="C36" s="52" t="s">
        <v>30</v>
      </c>
      <c r="D36" s="61" t="s">
        <v>72</v>
      </c>
      <c r="E36" s="58">
        <v>44263</v>
      </c>
      <c r="F36" s="58">
        <v>46089</v>
      </c>
      <c r="G36" s="59"/>
      <c r="H36" s="52">
        <v>0</v>
      </c>
      <c r="I36" s="52">
        <v>0</v>
      </c>
      <c r="J36" s="52">
        <v>0</v>
      </c>
      <c r="K36" s="52">
        <v>0</v>
      </c>
      <c r="L36" s="73"/>
      <c r="M36" s="73"/>
    </row>
    <row r="37" spans="2:13" ht="30.75" thickBot="1">
      <c r="B37" s="62" t="s">
        <v>68</v>
      </c>
      <c r="C37" s="52" t="s">
        <v>30</v>
      </c>
      <c r="D37" s="61" t="s">
        <v>73</v>
      </c>
      <c r="E37" s="58">
        <v>44263</v>
      </c>
      <c r="F37" s="58">
        <v>46089</v>
      </c>
      <c r="G37" s="59"/>
      <c r="H37" s="52">
        <v>0</v>
      </c>
      <c r="I37" s="52">
        <v>0</v>
      </c>
      <c r="J37" s="52">
        <v>0</v>
      </c>
      <c r="K37" s="52">
        <v>0</v>
      </c>
      <c r="L37" s="73"/>
      <c r="M37" s="73"/>
    </row>
    <row r="38" spans="2:13" ht="30.75" thickBot="1">
      <c r="B38" s="62" t="s">
        <v>68</v>
      </c>
      <c r="C38" s="52" t="s">
        <v>30</v>
      </c>
      <c r="D38" s="61" t="s">
        <v>74</v>
      </c>
      <c r="E38" s="58">
        <v>44263</v>
      </c>
      <c r="F38" s="58">
        <v>46089</v>
      </c>
      <c r="G38" s="59"/>
      <c r="H38" s="52">
        <v>0</v>
      </c>
      <c r="I38" s="52">
        <v>0</v>
      </c>
      <c r="J38" s="52">
        <v>0</v>
      </c>
      <c r="K38" s="52">
        <v>0</v>
      </c>
      <c r="L38" s="73"/>
      <c r="M38" s="73"/>
    </row>
    <row r="39" spans="2:13" ht="30.75" thickBot="1">
      <c r="B39" s="62" t="s">
        <v>75</v>
      </c>
      <c r="C39" s="52" t="s">
        <v>30</v>
      </c>
      <c r="D39" s="61" t="s">
        <v>76</v>
      </c>
      <c r="E39" s="58">
        <v>44263</v>
      </c>
      <c r="F39" s="58">
        <v>46089</v>
      </c>
      <c r="G39" s="59"/>
      <c r="H39" s="52">
        <v>0</v>
      </c>
      <c r="I39" s="52">
        <v>0</v>
      </c>
      <c r="J39" s="52">
        <v>0</v>
      </c>
      <c r="K39" s="52">
        <v>0</v>
      </c>
      <c r="L39" s="73"/>
      <c r="M39" s="73"/>
    </row>
    <row r="40" spans="2:13" ht="30.75" thickBot="1">
      <c r="B40" s="62" t="s">
        <v>75</v>
      </c>
      <c r="C40" s="52" t="s">
        <v>30</v>
      </c>
      <c r="D40" s="61" t="s">
        <v>77</v>
      </c>
      <c r="E40" s="58">
        <v>44263</v>
      </c>
      <c r="F40" s="58">
        <v>46089</v>
      </c>
      <c r="G40" s="59"/>
      <c r="H40" s="52">
        <v>0</v>
      </c>
      <c r="I40" s="52">
        <v>0</v>
      </c>
      <c r="J40" s="52">
        <v>0</v>
      </c>
      <c r="K40" s="52">
        <v>0</v>
      </c>
      <c r="L40" s="73"/>
      <c r="M40" s="73"/>
    </row>
    <row r="41" spans="2:13" ht="15.75" thickBot="1">
      <c r="B41" s="62" t="s">
        <v>78</v>
      </c>
      <c r="C41" s="52" t="s">
        <v>30</v>
      </c>
      <c r="D41" s="61" t="s">
        <v>79</v>
      </c>
      <c r="E41" s="58">
        <v>44263</v>
      </c>
      <c r="F41" s="58">
        <v>46089</v>
      </c>
      <c r="G41" s="59"/>
      <c r="H41" s="52">
        <v>0</v>
      </c>
      <c r="I41" s="52">
        <v>0</v>
      </c>
      <c r="J41" s="52">
        <v>0</v>
      </c>
      <c r="K41" s="52">
        <v>0</v>
      </c>
      <c r="L41" s="73"/>
      <c r="M41" s="73"/>
    </row>
    <row r="42" spans="2:13" ht="15.75" thickBot="1">
      <c r="B42" s="62" t="s">
        <v>80</v>
      </c>
      <c r="C42" s="52" t="s">
        <v>30</v>
      </c>
      <c r="D42" s="61" t="s">
        <v>81</v>
      </c>
      <c r="E42" s="58">
        <v>44263</v>
      </c>
      <c r="F42" s="58">
        <v>46089</v>
      </c>
      <c r="G42" s="59"/>
      <c r="H42" s="52">
        <v>0</v>
      </c>
      <c r="I42" s="52">
        <v>0</v>
      </c>
      <c r="J42" s="52">
        <v>0</v>
      </c>
      <c r="K42" s="52">
        <v>0</v>
      </c>
      <c r="L42" s="73"/>
      <c r="M42" s="73"/>
    </row>
    <row r="43" spans="2:13" ht="30.75" thickBot="1">
      <c r="B43" s="63" t="s">
        <v>82</v>
      </c>
      <c r="C43" s="52" t="s">
        <v>30</v>
      </c>
      <c r="D43" s="61" t="s">
        <v>83</v>
      </c>
      <c r="E43" s="58">
        <v>44263</v>
      </c>
      <c r="F43" s="58">
        <v>46089</v>
      </c>
      <c r="G43" s="59"/>
      <c r="H43" s="52">
        <v>0</v>
      </c>
      <c r="I43" s="52">
        <v>0</v>
      </c>
      <c r="J43" s="52">
        <v>0</v>
      </c>
      <c r="K43" s="52">
        <v>0</v>
      </c>
      <c r="L43" s="73"/>
      <c r="M43" s="73"/>
    </row>
    <row r="44" spans="2:13" ht="30.75" thickBot="1">
      <c r="B44" s="63" t="s">
        <v>82</v>
      </c>
      <c r="C44" s="52" t="s">
        <v>30</v>
      </c>
      <c r="D44" s="61" t="s">
        <v>84</v>
      </c>
      <c r="E44" s="58">
        <v>44263</v>
      </c>
      <c r="F44" s="58">
        <v>46089</v>
      </c>
      <c r="G44" s="59"/>
      <c r="H44" s="52">
        <v>0</v>
      </c>
      <c r="I44" s="52">
        <v>0</v>
      </c>
      <c r="J44" s="52">
        <v>0</v>
      </c>
      <c r="K44" s="52">
        <v>0</v>
      </c>
      <c r="L44" s="73"/>
      <c r="M44" s="73"/>
    </row>
    <row r="45" spans="2:13" ht="30.75" thickBot="1">
      <c r="B45" s="63" t="s">
        <v>82</v>
      </c>
      <c r="C45" s="52" t="s">
        <v>30</v>
      </c>
      <c r="D45" s="61" t="s">
        <v>85</v>
      </c>
      <c r="E45" s="58">
        <v>44263</v>
      </c>
      <c r="F45" s="58">
        <v>46089</v>
      </c>
      <c r="G45" s="59"/>
      <c r="H45" s="52">
        <v>0</v>
      </c>
      <c r="I45" s="52">
        <v>0</v>
      </c>
      <c r="J45" s="52">
        <v>0</v>
      </c>
      <c r="K45" s="52">
        <v>0</v>
      </c>
      <c r="L45" s="73"/>
      <c r="M45" s="73"/>
    </row>
    <row r="46" spans="2:13" ht="30.75" thickBot="1">
      <c r="B46" s="63" t="s">
        <v>82</v>
      </c>
      <c r="C46" s="52" t="s">
        <v>30</v>
      </c>
      <c r="D46" s="61" t="s">
        <v>86</v>
      </c>
      <c r="E46" s="58">
        <v>44263</v>
      </c>
      <c r="F46" s="58">
        <v>46089</v>
      </c>
      <c r="G46" s="59"/>
      <c r="H46" s="52">
        <v>0</v>
      </c>
      <c r="I46" s="52">
        <v>0</v>
      </c>
      <c r="J46" s="52">
        <v>0</v>
      </c>
      <c r="K46" s="52">
        <v>0</v>
      </c>
      <c r="L46" s="73"/>
      <c r="M46" s="73"/>
    </row>
    <row r="47" spans="2:13" ht="30.75" thickBot="1">
      <c r="B47" s="63" t="s">
        <v>82</v>
      </c>
      <c r="C47" s="52" t="s">
        <v>30</v>
      </c>
      <c r="D47" s="61" t="s">
        <v>87</v>
      </c>
      <c r="E47" s="58">
        <v>44263</v>
      </c>
      <c r="F47" s="58">
        <v>46089</v>
      </c>
      <c r="G47" s="59"/>
      <c r="H47" s="52">
        <v>0</v>
      </c>
      <c r="I47" s="52">
        <v>0</v>
      </c>
      <c r="J47" s="52">
        <v>0</v>
      </c>
      <c r="K47" s="52">
        <v>0</v>
      </c>
      <c r="L47" s="73"/>
      <c r="M47" s="73"/>
    </row>
    <row r="48" spans="2:13" ht="15.75" thickBot="1">
      <c r="B48" s="51" t="s">
        <v>40</v>
      </c>
      <c r="C48" s="52" t="s">
        <v>88</v>
      </c>
      <c r="D48" s="56" t="s">
        <v>89</v>
      </c>
      <c r="E48" s="53">
        <v>42438</v>
      </c>
      <c r="F48" s="53">
        <v>44264</v>
      </c>
      <c r="G48" s="54"/>
      <c r="H48" s="52">
        <v>0</v>
      </c>
      <c r="I48" s="52">
        <v>0</v>
      </c>
      <c r="J48" s="52">
        <v>0</v>
      </c>
      <c r="K48" s="52">
        <v>0</v>
      </c>
      <c r="L48" s="75"/>
      <c r="M48" s="73"/>
    </row>
    <row r="49" spans="2:13" ht="15.75" thickBot="1">
      <c r="B49" s="51" t="s">
        <v>40</v>
      </c>
      <c r="C49" s="52" t="s">
        <v>88</v>
      </c>
      <c r="D49" s="56" t="s">
        <v>90</v>
      </c>
      <c r="E49" s="53">
        <v>42438</v>
      </c>
      <c r="F49" s="53">
        <v>44264</v>
      </c>
      <c r="G49" s="54"/>
      <c r="H49" s="52">
        <v>0</v>
      </c>
      <c r="I49" s="52">
        <v>0</v>
      </c>
      <c r="J49" s="52">
        <v>0</v>
      </c>
      <c r="K49" s="52">
        <v>0</v>
      </c>
      <c r="L49" s="75"/>
      <c r="M49" s="73"/>
    </row>
    <row r="50" spans="2:13" ht="15.75" thickBot="1">
      <c r="B50" s="55" t="s">
        <v>91</v>
      </c>
      <c r="C50" s="52" t="s">
        <v>88</v>
      </c>
      <c r="D50" s="56" t="s">
        <v>92</v>
      </c>
      <c r="E50" s="53">
        <v>42997</v>
      </c>
      <c r="F50" s="53">
        <v>44093</v>
      </c>
      <c r="G50" s="54"/>
      <c r="H50" s="52">
        <v>0</v>
      </c>
      <c r="I50" s="52">
        <v>0</v>
      </c>
      <c r="J50" s="52">
        <v>0</v>
      </c>
      <c r="K50" s="52">
        <v>0</v>
      </c>
      <c r="L50" s="75"/>
      <c r="M50" s="73"/>
    </row>
    <row r="51" spans="2:13" ht="15.75" thickBot="1">
      <c r="B51" s="39" t="s">
        <v>48</v>
      </c>
      <c r="C51" s="40" t="s">
        <v>88</v>
      </c>
      <c r="D51" s="84">
        <v>211745000329</v>
      </c>
      <c r="E51" s="41">
        <v>43069</v>
      </c>
      <c r="F51" s="41">
        <v>44895</v>
      </c>
      <c r="G51" s="42"/>
      <c r="H51" s="40">
        <v>0</v>
      </c>
      <c r="I51" s="40">
        <v>1</v>
      </c>
      <c r="J51" s="40">
        <v>12</v>
      </c>
      <c r="K51" s="40">
        <v>6</v>
      </c>
      <c r="L51" s="74"/>
      <c r="M51" s="72">
        <f>+(H51+I51+J51+K51)*L51</f>
        <v>0</v>
      </c>
    </row>
    <row r="52" spans="2:13" ht="15.75" thickBot="1">
      <c r="B52" s="48" t="s">
        <v>93</v>
      </c>
      <c r="C52" s="40" t="s">
        <v>88</v>
      </c>
      <c r="D52" s="40" t="s">
        <v>94</v>
      </c>
      <c r="E52" s="45">
        <v>43293</v>
      </c>
      <c r="F52" s="45">
        <v>45119</v>
      </c>
      <c r="G52" s="46"/>
      <c r="H52" s="44">
        <v>0</v>
      </c>
      <c r="I52" s="44">
        <v>0</v>
      </c>
      <c r="J52" s="44">
        <v>6</v>
      </c>
      <c r="K52" s="44">
        <v>6</v>
      </c>
      <c r="L52" s="77"/>
      <c r="M52" s="72">
        <f>+(H52+I52+J52+K52)*L52</f>
        <v>0</v>
      </c>
    </row>
    <row r="53" spans="2:13" ht="15.75" thickBot="1">
      <c r="B53" s="48" t="s">
        <v>93</v>
      </c>
      <c r="C53" s="40" t="s">
        <v>88</v>
      </c>
      <c r="D53" s="40" t="s">
        <v>95</v>
      </c>
      <c r="E53" s="45">
        <v>43293</v>
      </c>
      <c r="F53" s="45">
        <v>45119</v>
      </c>
      <c r="G53" s="46"/>
      <c r="H53" s="44">
        <v>0</v>
      </c>
      <c r="I53" s="44">
        <v>0</v>
      </c>
      <c r="J53" s="44">
        <v>6</v>
      </c>
      <c r="K53" s="44">
        <v>6</v>
      </c>
      <c r="L53" s="77"/>
      <c r="M53" s="72">
        <f>+(H53+I53+J53+K53)*L53</f>
        <v>0</v>
      </c>
    </row>
    <row r="54" spans="2:13" ht="15.75" thickBot="1">
      <c r="B54" s="51" t="s">
        <v>96</v>
      </c>
      <c r="C54" s="52" t="s">
        <v>88</v>
      </c>
      <c r="D54" s="56" t="s">
        <v>97</v>
      </c>
      <c r="E54" s="64">
        <v>43819</v>
      </c>
      <c r="F54" s="64">
        <v>45646</v>
      </c>
      <c r="G54" s="65"/>
      <c r="H54" s="57">
        <v>0</v>
      </c>
      <c r="I54" s="57">
        <v>0</v>
      </c>
      <c r="J54" s="57">
        <v>0</v>
      </c>
      <c r="K54" s="57">
        <v>0</v>
      </c>
      <c r="L54" s="75"/>
      <c r="M54" s="73"/>
    </row>
    <row r="55" spans="2:13" ht="15.75" thickBot="1">
      <c r="B55" s="51" t="s">
        <v>98</v>
      </c>
      <c r="C55" s="52" t="s">
        <v>88</v>
      </c>
      <c r="D55" s="52" t="s">
        <v>99</v>
      </c>
      <c r="E55" s="64">
        <v>43819</v>
      </c>
      <c r="F55" s="64">
        <v>45647</v>
      </c>
      <c r="G55" s="65"/>
      <c r="H55" s="57">
        <v>0</v>
      </c>
      <c r="I55" s="57">
        <v>0</v>
      </c>
      <c r="J55" s="57">
        <v>0</v>
      </c>
      <c r="K55" s="57">
        <v>0</v>
      </c>
      <c r="L55" s="75"/>
      <c r="M55" s="73"/>
    </row>
    <row r="56" spans="2:13" ht="15.75" thickBot="1">
      <c r="B56" s="51" t="s">
        <v>98</v>
      </c>
      <c r="C56" s="52" t="s">
        <v>88</v>
      </c>
      <c r="D56" s="52" t="s">
        <v>100</v>
      </c>
      <c r="E56" s="64">
        <v>43819</v>
      </c>
      <c r="F56" s="64">
        <v>45648</v>
      </c>
      <c r="G56" s="65"/>
      <c r="H56" s="57">
        <v>0</v>
      </c>
      <c r="I56" s="57">
        <v>0</v>
      </c>
      <c r="J56" s="57">
        <v>0</v>
      </c>
      <c r="K56" s="57">
        <v>0</v>
      </c>
      <c r="L56" s="75"/>
      <c r="M56" s="73"/>
    </row>
    <row r="57" spans="2:13" ht="15.75" thickBot="1">
      <c r="B57" s="51" t="s">
        <v>101</v>
      </c>
      <c r="C57" s="52" t="s">
        <v>88</v>
      </c>
      <c r="D57" s="52" t="s">
        <v>102</v>
      </c>
      <c r="E57" s="64">
        <v>43819</v>
      </c>
      <c r="F57" s="64">
        <v>45649</v>
      </c>
      <c r="G57" s="65"/>
      <c r="H57" s="57">
        <v>0</v>
      </c>
      <c r="I57" s="57">
        <v>0</v>
      </c>
      <c r="J57" s="57">
        <v>0</v>
      </c>
      <c r="K57" s="57">
        <v>0</v>
      </c>
      <c r="L57" s="75"/>
      <c r="M57" s="73"/>
    </row>
    <row r="58" spans="2:13" ht="15.75" thickBot="1">
      <c r="B58" s="51" t="s">
        <v>103</v>
      </c>
      <c r="C58" s="52" t="s">
        <v>88</v>
      </c>
      <c r="D58" s="52" t="s">
        <v>104</v>
      </c>
      <c r="E58" s="64">
        <v>43819</v>
      </c>
      <c r="F58" s="64">
        <v>45650</v>
      </c>
      <c r="G58" s="65"/>
      <c r="H58" s="57">
        <v>0</v>
      </c>
      <c r="I58" s="57">
        <v>0</v>
      </c>
      <c r="J58" s="57">
        <v>0</v>
      </c>
      <c r="K58" s="57">
        <v>0</v>
      </c>
      <c r="L58" s="75"/>
      <c r="M58" s="73"/>
    </row>
    <row r="59" spans="2:13" ht="15.75" thickBot="1">
      <c r="B59" s="51" t="s">
        <v>103</v>
      </c>
      <c r="C59" s="52" t="s">
        <v>88</v>
      </c>
      <c r="D59" s="52" t="s">
        <v>105</v>
      </c>
      <c r="E59" s="64">
        <v>43819</v>
      </c>
      <c r="F59" s="64">
        <v>45651</v>
      </c>
      <c r="G59" s="65"/>
      <c r="H59" s="57">
        <v>0</v>
      </c>
      <c r="I59" s="57">
        <v>0</v>
      </c>
      <c r="J59" s="57">
        <v>0</v>
      </c>
      <c r="K59" s="57">
        <v>0</v>
      </c>
      <c r="L59" s="75"/>
      <c r="M59" s="73"/>
    </row>
    <row r="60" spans="2:13" ht="15.75" thickBot="1">
      <c r="B60" s="51" t="s">
        <v>68</v>
      </c>
      <c r="C60" s="52" t="s">
        <v>88</v>
      </c>
      <c r="D60" s="52" t="s">
        <v>106</v>
      </c>
      <c r="E60" s="64">
        <v>44263</v>
      </c>
      <c r="F60" s="64">
        <v>46089</v>
      </c>
      <c r="G60" s="65"/>
      <c r="H60" s="57">
        <v>0</v>
      </c>
      <c r="I60" s="57">
        <v>0</v>
      </c>
      <c r="J60" s="57">
        <v>0</v>
      </c>
      <c r="K60" s="57">
        <v>0</v>
      </c>
      <c r="L60" s="75"/>
      <c r="M60" s="73"/>
    </row>
    <row r="61" spans="2:13" ht="15.75" thickBot="1">
      <c r="B61" s="51" t="s">
        <v>68</v>
      </c>
      <c r="C61" s="52" t="s">
        <v>88</v>
      </c>
      <c r="D61" s="52" t="s">
        <v>107</v>
      </c>
      <c r="E61" s="64">
        <v>44263</v>
      </c>
      <c r="F61" s="64">
        <v>46089</v>
      </c>
      <c r="G61" s="65"/>
      <c r="H61" s="57">
        <v>0</v>
      </c>
      <c r="I61" s="57">
        <v>0</v>
      </c>
      <c r="J61" s="57">
        <v>0</v>
      </c>
      <c r="K61" s="57">
        <v>0</v>
      </c>
      <c r="L61" s="75"/>
      <c r="M61" s="73"/>
    </row>
    <row r="62" spans="2:13" ht="15.75" thickBot="1">
      <c r="B62" s="51" t="s">
        <v>108</v>
      </c>
      <c r="C62" s="52" t="s">
        <v>109</v>
      </c>
      <c r="D62" s="52" t="s">
        <v>110</v>
      </c>
      <c r="E62" s="53">
        <v>41919</v>
      </c>
      <c r="F62" s="53">
        <v>43745</v>
      </c>
      <c r="G62" s="65"/>
      <c r="H62" s="57">
        <v>0</v>
      </c>
      <c r="I62" s="57">
        <v>0</v>
      </c>
      <c r="J62" s="57">
        <v>0</v>
      </c>
      <c r="K62" s="57">
        <v>0</v>
      </c>
      <c r="L62" s="75"/>
      <c r="M62" s="75"/>
    </row>
    <row r="63" spans="2:13" ht="15.75" thickBot="1">
      <c r="B63" s="51" t="s">
        <v>108</v>
      </c>
      <c r="C63" s="52" t="s">
        <v>109</v>
      </c>
      <c r="D63" s="52" t="s">
        <v>111</v>
      </c>
      <c r="E63" s="53">
        <v>41919</v>
      </c>
      <c r="F63" s="53">
        <v>43745</v>
      </c>
      <c r="G63" s="65"/>
      <c r="H63" s="57">
        <v>0</v>
      </c>
      <c r="I63" s="57">
        <v>0</v>
      </c>
      <c r="J63" s="57">
        <v>0</v>
      </c>
      <c r="K63" s="57">
        <v>0</v>
      </c>
      <c r="L63" s="75"/>
      <c r="M63" s="75"/>
    </row>
    <row r="64" spans="2:13" ht="15.75" thickBot="1">
      <c r="B64" s="51" t="s">
        <v>108</v>
      </c>
      <c r="C64" s="52" t="s">
        <v>109</v>
      </c>
      <c r="D64" s="52" t="s">
        <v>112</v>
      </c>
      <c r="E64" s="53">
        <v>41919</v>
      </c>
      <c r="F64" s="53">
        <v>43745</v>
      </c>
      <c r="G64" s="65"/>
      <c r="H64" s="57">
        <v>0</v>
      </c>
      <c r="I64" s="57">
        <v>0</v>
      </c>
      <c r="J64" s="57">
        <v>0</v>
      </c>
      <c r="K64" s="57">
        <v>0</v>
      </c>
      <c r="L64" s="75"/>
      <c r="M64" s="75"/>
    </row>
    <row r="65" spans="2:13" ht="15.75" thickBot="1">
      <c r="B65" s="51" t="s">
        <v>108</v>
      </c>
      <c r="C65" s="52" t="s">
        <v>109</v>
      </c>
      <c r="D65" s="52" t="s">
        <v>113</v>
      </c>
      <c r="E65" s="53">
        <v>42438</v>
      </c>
      <c r="F65" s="53">
        <v>44264</v>
      </c>
      <c r="G65" s="65"/>
      <c r="H65" s="57">
        <v>0</v>
      </c>
      <c r="I65" s="57">
        <v>0</v>
      </c>
      <c r="J65" s="57">
        <v>0</v>
      </c>
      <c r="K65" s="57">
        <v>0</v>
      </c>
      <c r="L65" s="75"/>
      <c r="M65" s="75"/>
    </row>
    <row r="66" spans="2:13" ht="15.75" thickBot="1">
      <c r="B66" s="51" t="s">
        <v>108</v>
      </c>
      <c r="C66" s="52" t="s">
        <v>109</v>
      </c>
      <c r="D66" s="52" t="s">
        <v>114</v>
      </c>
      <c r="E66" s="53">
        <v>42438</v>
      </c>
      <c r="F66" s="53">
        <v>44264</v>
      </c>
      <c r="G66" s="65"/>
      <c r="H66" s="57">
        <v>0</v>
      </c>
      <c r="I66" s="57">
        <v>0</v>
      </c>
      <c r="J66" s="57">
        <v>0</v>
      </c>
      <c r="K66" s="57">
        <v>0</v>
      </c>
      <c r="L66" s="75"/>
      <c r="M66" s="75"/>
    </row>
    <row r="67" spans="2:13" ht="15.75" thickBot="1">
      <c r="B67" s="51" t="s">
        <v>115</v>
      </c>
      <c r="C67" s="52" t="s">
        <v>109</v>
      </c>
      <c r="D67" s="52"/>
      <c r="E67" s="64">
        <v>43891</v>
      </c>
      <c r="F67" s="64">
        <v>45717</v>
      </c>
      <c r="G67" s="65"/>
      <c r="H67" s="57">
        <v>0</v>
      </c>
      <c r="I67" s="57">
        <v>0</v>
      </c>
      <c r="J67" s="57">
        <v>0</v>
      </c>
      <c r="K67" s="57">
        <v>0</v>
      </c>
      <c r="L67" s="75"/>
      <c r="M67" s="75"/>
    </row>
    <row r="68" spans="2:13" ht="15.75" thickBot="1">
      <c r="B68" s="51" t="s">
        <v>108</v>
      </c>
      <c r="C68" s="52" t="s">
        <v>116</v>
      </c>
      <c r="D68" s="52" t="s">
        <v>117</v>
      </c>
      <c r="E68" s="53">
        <v>42656</v>
      </c>
      <c r="F68" s="53">
        <v>44482</v>
      </c>
      <c r="G68" s="65"/>
      <c r="H68" s="57">
        <v>0</v>
      </c>
      <c r="I68" s="57">
        <v>0</v>
      </c>
      <c r="J68" s="57">
        <v>0</v>
      </c>
      <c r="K68" s="57">
        <v>0</v>
      </c>
      <c r="L68" s="75"/>
      <c r="M68" s="75"/>
    </row>
    <row r="69" spans="2:13" ht="15.75" thickBot="1">
      <c r="B69" s="51" t="s">
        <v>108</v>
      </c>
      <c r="C69" s="52" t="s">
        <v>116</v>
      </c>
      <c r="D69" s="52" t="s">
        <v>118</v>
      </c>
      <c r="E69" s="53">
        <v>42656</v>
      </c>
      <c r="F69" s="53">
        <v>44482</v>
      </c>
      <c r="G69" s="65"/>
      <c r="H69" s="57">
        <v>0</v>
      </c>
      <c r="I69" s="57">
        <v>0</v>
      </c>
      <c r="J69" s="57">
        <v>0</v>
      </c>
      <c r="K69" s="57">
        <v>0</v>
      </c>
      <c r="L69" s="75"/>
      <c r="M69" s="75"/>
    </row>
    <row r="70" spans="2:13" ht="15.75" thickBot="1">
      <c r="B70" s="51" t="s">
        <v>59</v>
      </c>
      <c r="C70" s="52" t="s">
        <v>119</v>
      </c>
      <c r="D70" s="52" t="s">
        <v>120</v>
      </c>
      <c r="E70" s="53">
        <v>43614</v>
      </c>
      <c r="F70" s="53">
        <v>45441</v>
      </c>
      <c r="G70" s="65"/>
      <c r="H70" s="57">
        <v>0</v>
      </c>
      <c r="I70" s="57">
        <v>0</v>
      </c>
      <c r="J70" s="57">
        <v>0</v>
      </c>
      <c r="K70" s="57">
        <v>0</v>
      </c>
      <c r="L70" s="78"/>
      <c r="M70" s="75"/>
    </row>
    <row r="71" spans="2:13" ht="15.75" thickBot="1">
      <c r="B71" s="51" t="s">
        <v>121</v>
      </c>
      <c r="C71" s="52" t="s">
        <v>119</v>
      </c>
      <c r="D71" s="52" t="s">
        <v>122</v>
      </c>
      <c r="E71" s="64">
        <v>43766</v>
      </c>
      <c r="F71" s="64">
        <v>45593</v>
      </c>
      <c r="G71" s="65"/>
      <c r="H71" s="57">
        <v>0</v>
      </c>
      <c r="I71" s="57">
        <v>0</v>
      </c>
      <c r="J71" s="57">
        <v>0</v>
      </c>
      <c r="K71" s="57">
        <v>0</v>
      </c>
      <c r="L71" s="78"/>
      <c r="M71" s="75"/>
    </row>
    <row r="72" spans="2:13" ht="15.75" thickBot="1">
      <c r="B72" s="51" t="s">
        <v>59</v>
      </c>
      <c r="C72" s="52" t="s">
        <v>123</v>
      </c>
      <c r="D72" s="52"/>
      <c r="E72" s="53">
        <v>43647</v>
      </c>
      <c r="F72" s="53">
        <v>45474</v>
      </c>
      <c r="G72" s="65"/>
      <c r="H72" s="57">
        <v>0</v>
      </c>
      <c r="I72" s="57">
        <v>0</v>
      </c>
      <c r="J72" s="57">
        <v>0</v>
      </c>
      <c r="K72" s="57">
        <v>0</v>
      </c>
      <c r="L72" s="78"/>
      <c r="M72" s="75"/>
    </row>
    <row r="73" spans="2:13" ht="26.25" thickBot="1">
      <c r="B73" s="51" t="s">
        <v>124</v>
      </c>
      <c r="C73" s="52" t="s">
        <v>123</v>
      </c>
      <c r="D73" s="52" t="s">
        <v>125</v>
      </c>
      <c r="E73" s="64">
        <v>44103</v>
      </c>
      <c r="F73" s="64">
        <v>45929</v>
      </c>
      <c r="G73" s="65"/>
      <c r="H73" s="57">
        <v>0</v>
      </c>
      <c r="I73" s="57">
        <v>0</v>
      </c>
      <c r="J73" s="57">
        <v>0</v>
      </c>
      <c r="K73" s="57">
        <v>0</v>
      </c>
      <c r="L73" s="78"/>
      <c r="M73" s="75"/>
    </row>
    <row r="74" spans="2:13" ht="26.25" thickBot="1">
      <c r="B74" s="51" t="s">
        <v>124</v>
      </c>
      <c r="C74" s="52" t="s">
        <v>123</v>
      </c>
      <c r="D74" s="52" t="s">
        <v>126</v>
      </c>
      <c r="E74" s="64">
        <v>44103</v>
      </c>
      <c r="F74" s="64">
        <v>45929</v>
      </c>
      <c r="G74" s="65"/>
      <c r="H74" s="57">
        <v>0</v>
      </c>
      <c r="I74" s="57">
        <v>0</v>
      </c>
      <c r="J74" s="57">
        <v>0</v>
      </c>
      <c r="K74" s="57">
        <v>0</v>
      </c>
      <c r="L74" s="78"/>
      <c r="M74" s="75"/>
    </row>
    <row r="75" spans="2:13" ht="15.75" thickBot="1">
      <c r="B75" s="51" t="s">
        <v>49</v>
      </c>
      <c r="C75" s="52" t="s">
        <v>127</v>
      </c>
      <c r="D75" s="52" t="s">
        <v>128</v>
      </c>
      <c r="E75" s="53">
        <v>43355</v>
      </c>
      <c r="F75" s="53">
        <v>45181</v>
      </c>
      <c r="G75" s="65"/>
      <c r="H75" s="57">
        <v>0</v>
      </c>
      <c r="I75" s="57">
        <v>0</v>
      </c>
      <c r="J75" s="57">
        <v>0</v>
      </c>
      <c r="K75" s="57">
        <v>0</v>
      </c>
      <c r="L75" s="75"/>
      <c r="M75" s="75"/>
    </row>
    <row r="76" spans="2:13" ht="15.75" thickBot="1">
      <c r="B76" s="51" t="s">
        <v>49</v>
      </c>
      <c r="C76" s="52" t="s">
        <v>127</v>
      </c>
      <c r="D76" s="52" t="s">
        <v>129</v>
      </c>
      <c r="E76" s="53">
        <v>43355</v>
      </c>
      <c r="F76" s="53">
        <v>45181</v>
      </c>
      <c r="G76" s="65"/>
      <c r="H76" s="57">
        <v>0</v>
      </c>
      <c r="I76" s="57">
        <v>0</v>
      </c>
      <c r="J76" s="57">
        <v>0</v>
      </c>
      <c r="K76" s="57">
        <v>0</v>
      </c>
      <c r="L76" s="75"/>
      <c r="M76" s="75"/>
    </row>
    <row r="77" spans="2:13" ht="15.75" thickBot="1">
      <c r="B77" s="51" t="s">
        <v>49</v>
      </c>
      <c r="C77" s="52" t="s">
        <v>127</v>
      </c>
      <c r="D77" s="52" t="s">
        <v>130</v>
      </c>
      <c r="E77" s="53">
        <v>43355</v>
      </c>
      <c r="F77" s="53">
        <v>45181</v>
      </c>
      <c r="G77" s="65"/>
      <c r="H77" s="57">
        <v>0</v>
      </c>
      <c r="I77" s="57">
        <v>0</v>
      </c>
      <c r="J77" s="57">
        <v>0</v>
      </c>
      <c r="K77" s="57">
        <v>0</v>
      </c>
      <c r="L77" s="75"/>
      <c r="M77" s="75"/>
    </row>
    <row r="78" spans="2:13" ht="15.75" thickBot="1">
      <c r="B78" s="51" t="s">
        <v>49</v>
      </c>
      <c r="C78" s="52" t="s">
        <v>127</v>
      </c>
      <c r="D78" s="52" t="s">
        <v>131</v>
      </c>
      <c r="E78" s="53">
        <v>43355</v>
      </c>
      <c r="F78" s="53">
        <v>45181</v>
      </c>
      <c r="G78" s="65"/>
      <c r="H78" s="57">
        <v>0</v>
      </c>
      <c r="I78" s="57">
        <v>0</v>
      </c>
      <c r="J78" s="57">
        <v>0</v>
      </c>
      <c r="K78" s="57">
        <v>0</v>
      </c>
      <c r="L78" s="75"/>
      <c r="M78" s="75"/>
    </row>
    <row r="79" spans="2:13" ht="15.75" thickBot="1">
      <c r="B79" s="51" t="s">
        <v>49</v>
      </c>
      <c r="C79" s="52" t="s">
        <v>132</v>
      </c>
      <c r="D79" s="52" t="s">
        <v>133</v>
      </c>
      <c r="E79" s="53">
        <v>43355</v>
      </c>
      <c r="F79" s="53">
        <v>45181</v>
      </c>
      <c r="G79" s="65"/>
      <c r="H79" s="57">
        <v>0</v>
      </c>
      <c r="I79" s="57">
        <v>0</v>
      </c>
      <c r="J79" s="57">
        <v>0</v>
      </c>
      <c r="K79" s="57">
        <v>0</v>
      </c>
      <c r="L79" s="75"/>
      <c r="M79" s="75"/>
    </row>
    <row r="80" spans="2:13" ht="15.75" thickBot="1">
      <c r="B80" s="51" t="s">
        <v>49</v>
      </c>
      <c r="C80" s="52" t="s">
        <v>132</v>
      </c>
      <c r="D80" s="52" t="s">
        <v>134</v>
      </c>
      <c r="E80" s="53">
        <v>43355</v>
      </c>
      <c r="F80" s="53">
        <v>45181</v>
      </c>
      <c r="G80" s="65"/>
      <c r="H80" s="57">
        <v>0</v>
      </c>
      <c r="I80" s="57">
        <v>0</v>
      </c>
      <c r="J80" s="57">
        <v>0</v>
      </c>
      <c r="K80" s="57">
        <v>0</v>
      </c>
      <c r="L80" s="75"/>
      <c r="M80" s="75"/>
    </row>
    <row r="81" spans="2:13" ht="15.75" thickBot="1">
      <c r="B81" s="51" t="s">
        <v>49</v>
      </c>
      <c r="C81" s="52" t="s">
        <v>135</v>
      </c>
      <c r="D81" s="52" t="s">
        <v>136</v>
      </c>
      <c r="E81" s="53">
        <v>43355</v>
      </c>
      <c r="F81" s="53">
        <v>45181</v>
      </c>
      <c r="G81" s="65"/>
      <c r="H81" s="57">
        <v>0</v>
      </c>
      <c r="I81" s="57">
        <v>0</v>
      </c>
      <c r="J81" s="57">
        <v>0</v>
      </c>
      <c r="K81" s="57">
        <v>0</v>
      </c>
      <c r="L81" s="75"/>
      <c r="M81" s="75"/>
    </row>
    <row r="82" spans="2:13" ht="15.75" thickBot="1">
      <c r="B82" s="51" t="s">
        <v>49</v>
      </c>
      <c r="C82" s="52" t="s">
        <v>135</v>
      </c>
      <c r="D82" s="52" t="s">
        <v>137</v>
      </c>
      <c r="E82" s="53">
        <v>43355</v>
      </c>
      <c r="F82" s="53">
        <v>45182</v>
      </c>
      <c r="G82" s="65"/>
      <c r="H82" s="57">
        <v>0</v>
      </c>
      <c r="I82" s="57">
        <v>0</v>
      </c>
      <c r="J82" s="57">
        <v>0</v>
      </c>
      <c r="K82" s="57">
        <v>0</v>
      </c>
      <c r="L82" s="75"/>
      <c r="M82" s="75"/>
    </row>
    <row r="83" spans="2:13" ht="15.75" thickBot="1">
      <c r="B83" s="51" t="s">
        <v>49</v>
      </c>
      <c r="C83" s="52" t="s">
        <v>135</v>
      </c>
      <c r="D83" s="52" t="s">
        <v>138</v>
      </c>
      <c r="E83" s="53">
        <v>43355</v>
      </c>
      <c r="F83" s="53">
        <v>45183</v>
      </c>
      <c r="G83" s="65"/>
      <c r="H83" s="57">
        <v>0</v>
      </c>
      <c r="I83" s="57">
        <v>0</v>
      </c>
      <c r="J83" s="57">
        <v>0</v>
      </c>
      <c r="K83" s="57">
        <v>0</v>
      </c>
      <c r="L83" s="75"/>
      <c r="M83" s="75"/>
    </row>
    <row r="84" spans="2:13" s="85" customFormat="1" ht="13.5" thickBot="1">
      <c r="B84" s="51" t="s">
        <v>59</v>
      </c>
      <c r="C84" s="52" t="s">
        <v>135</v>
      </c>
      <c r="D84" s="52"/>
      <c r="E84" s="64">
        <v>44136</v>
      </c>
      <c r="F84" s="53">
        <v>45962</v>
      </c>
      <c r="G84" s="65"/>
      <c r="H84" s="57">
        <v>0</v>
      </c>
      <c r="I84" s="57">
        <v>0</v>
      </c>
      <c r="J84" s="57">
        <v>0</v>
      </c>
      <c r="K84" s="57">
        <v>0</v>
      </c>
      <c r="L84" s="75"/>
      <c r="M84" s="75"/>
    </row>
    <row r="85" ht="15">
      <c r="B85" s="49"/>
    </row>
    <row r="86" spans="2:13" s="88" customFormat="1" ht="16.5" thickBot="1">
      <c r="B86" s="66" t="s">
        <v>149</v>
      </c>
      <c r="C86" s="67"/>
      <c r="D86" s="68"/>
      <c r="E86" s="69"/>
      <c r="F86" s="69"/>
      <c r="G86" s="67"/>
      <c r="H86" s="67"/>
      <c r="I86" s="67"/>
      <c r="J86" s="67"/>
      <c r="K86" s="67"/>
      <c r="L86" s="86"/>
      <c r="M86" s="87">
        <f>SUM(M7+M11+M25+M51+M52+M53+M17)</f>
        <v>0</v>
      </c>
    </row>
    <row r="87" spans="2:13" s="88" customFormat="1" ht="17.25" thickBot="1" thickTop="1">
      <c r="B87" s="66" t="s">
        <v>150</v>
      </c>
      <c r="C87" s="67"/>
      <c r="D87" s="68"/>
      <c r="E87" s="69"/>
      <c r="F87" s="69"/>
      <c r="G87" s="67"/>
      <c r="H87" s="67"/>
      <c r="I87" s="67"/>
      <c r="J87" s="67"/>
      <c r="K87" s="67"/>
      <c r="L87" s="86"/>
      <c r="M87" s="87">
        <f>+M86*1.22</f>
        <v>0</v>
      </c>
    </row>
    <row r="88" ht="15.75" thickTop="1">
      <c r="B88" s="49"/>
    </row>
    <row r="89" ht="15">
      <c r="B89" s="49"/>
    </row>
    <row r="90" ht="15">
      <c r="B90" s="49"/>
    </row>
    <row r="91" ht="15">
      <c r="B91" s="49"/>
    </row>
  </sheetData>
  <sheetProtection/>
  <printOptions/>
  <pageMargins left="0.7" right="0.7" top="0.75" bottom="0.75" header="0.3" footer="0.3"/>
  <pageSetup fitToHeight="0" fitToWidth="1" horizontalDpi="600" verticalDpi="600" orientation="landscape" paperSize="8"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NIJZ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 Krota</dc:creator>
  <cp:keywords/>
  <dc:description/>
  <cp:lastModifiedBy>Liljana Petruša</cp:lastModifiedBy>
  <cp:lastPrinted>2021-04-28T13:08:23Z</cp:lastPrinted>
  <dcterms:created xsi:type="dcterms:W3CDTF">2021-02-16T08:23:09Z</dcterms:created>
  <dcterms:modified xsi:type="dcterms:W3CDTF">2021-04-29T06:02:48Z</dcterms:modified>
  <cp:category/>
  <cp:version/>
  <cp:contentType/>
  <cp:contentStatus/>
</cp:coreProperties>
</file>